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$Praca_Naukowa\2022_Zarobki_AG\"/>
    </mc:Choice>
  </mc:AlternateContent>
  <bookViews>
    <workbookView xWindow="5850" yWindow="0" windowWidth="22830" windowHeight="10215"/>
  </bookViews>
  <sheets>
    <sheet name="Wyniki0" sheetId="1" r:id="rId1"/>
    <sheet name="Wyniki1" sheetId="2" r:id="rId2"/>
    <sheet name="Wyniki2" sheetId="3" r:id="rId3"/>
    <sheet name="po dwoch latach" sheetId="4" r:id="rId4"/>
    <sheet name="max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5" l="1"/>
  <c r="H45" i="5"/>
  <c r="G45" i="5"/>
  <c r="F45" i="5"/>
  <c r="E45" i="5"/>
  <c r="D45" i="5"/>
  <c r="C45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C12" i="4" l="1"/>
  <c r="E12" i="4"/>
  <c r="F12" i="4"/>
  <c r="G12" i="4"/>
  <c r="H12" i="4"/>
  <c r="D12" i="4"/>
  <c r="J18" i="4" l="1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15" i="4"/>
  <c r="J16" i="4"/>
  <c r="J17" i="4"/>
  <c r="I45" i="4"/>
  <c r="H45" i="4"/>
  <c r="G45" i="4"/>
  <c r="F45" i="4"/>
  <c r="E45" i="4"/>
  <c r="D45" i="4"/>
  <c r="C45" i="4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16" i="4"/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15" i="1"/>
  <c r="I45" i="1"/>
  <c r="H45" i="1"/>
  <c r="G45" i="1"/>
  <c r="F45" i="1"/>
  <c r="E45" i="1"/>
  <c r="D45" i="1"/>
  <c r="C4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comments1.xml><?xml version="1.0" encoding="utf-8"?>
<comments xmlns="http://schemas.openxmlformats.org/spreadsheetml/2006/main">
  <authors>
    <author>JM</author>
  </authors>
  <commentList>
    <comment ref="I14" authorId="0" shapeId="0">
      <text>
        <r>
          <rPr>
            <b/>
            <sz val="9"/>
            <color indexed="81"/>
            <rFont val="Tahoma"/>
            <family val="2"/>
            <charset val="238"/>
          </rPr>
          <t>JM:</t>
        </r>
        <r>
          <rPr>
            <sz val="9"/>
            <color indexed="81"/>
            <rFont val="Tahoma"/>
            <family val="2"/>
            <charset val="238"/>
          </rPr>
          <t xml:space="preserve">
wymagrodzenie w roku 2021</t>
        </r>
      </text>
    </comment>
  </commentList>
</comments>
</file>

<file path=xl/sharedStrings.xml><?xml version="1.0" encoding="utf-8"?>
<sst xmlns="http://schemas.openxmlformats.org/spreadsheetml/2006/main" count="360" uniqueCount="104">
  <si>
    <r>
      <t xml:space="preserve">Mediana średnich miesięcznych wynagrodzeń bsolwentów UEK </t>
    </r>
    <r>
      <rPr>
        <b/>
        <sz val="11"/>
        <color rgb="FFFF0000"/>
        <rFont val="Calibri"/>
        <family val="2"/>
        <charset val="238"/>
        <scheme val="minor"/>
      </rPr>
      <t>w pierwszym roku po uzyskaniu dyplomu</t>
    </r>
  </si>
  <si>
    <t xml:space="preserve">Źródło danych  </t>
  </si>
  <si>
    <t xml:space="preserve">https://ela.nauka.gov.pl/ </t>
  </si>
  <si>
    <t>Założenia1</t>
  </si>
  <si>
    <t>studia stacjonarne drugiego stopnia</t>
  </si>
  <si>
    <t>Założenia2</t>
  </si>
  <si>
    <t>doświadczenie zawodowe przed dyplomem = ogółem, czyli łącznie</t>
  </si>
  <si>
    <t>Założenia3</t>
  </si>
  <si>
    <t>Uwagi:</t>
  </si>
  <si>
    <t>Finanse i rachunkowość</t>
  </si>
  <si>
    <t>https://ela.nauka.gov.pl/pl/major?experience=ALL&amp;graduationYear=2020&amp;institution=3871&amp;studyVoivodeship=&amp;studyForm=FULL&amp;studyLevel=SECOND&amp;offset=0&amp;major=44&amp;limit=10</t>
  </si>
  <si>
    <t>Międzynarodowe stosunki gospodarcze</t>
  </si>
  <si>
    <t>https://ela.nauka.gov.pl/pl/major?experience=ALL&amp;graduationYear=2020&amp;institution=3871&amp;studyVoivodeship=&amp;studyForm=FULL&amp;studyLevel=SECOND&amp;offset=0&amp;major=153&amp;limit=10</t>
  </si>
  <si>
    <t>opracował: Jerzy Marzec, marzecj@uek.krakow.pl</t>
  </si>
  <si>
    <t>Rok ukończenia studiów/uzyskania dyplomu</t>
  </si>
  <si>
    <t>lp</t>
  </si>
  <si>
    <t>kierunek</t>
  </si>
  <si>
    <t>Administracja</t>
  </si>
  <si>
    <t>Analityka gospodarcza</t>
  </si>
  <si>
    <t>Analityka gospodarcza - k. unikatowy</t>
  </si>
  <si>
    <t>Audyt finansowy</t>
  </si>
  <si>
    <t>Bankowość i zarządzanie ryzykiem</t>
  </si>
  <si>
    <t>Ekonomia</t>
  </si>
  <si>
    <t>Europeistyka</t>
  </si>
  <si>
    <t>Gospodarka i administracja publiczna</t>
  </si>
  <si>
    <t>Gospodarka i administracja publiczna - k. unikatowy</t>
  </si>
  <si>
    <t>Gospodarka przestrzenna</t>
  </si>
  <si>
    <t>Informatyka i ekonometria</t>
  </si>
  <si>
    <t>Informatyka stosowana</t>
  </si>
  <si>
    <t>Informatyka stosowana - k. unikatowy</t>
  </si>
  <si>
    <t>Innowacje w biznesie</t>
  </si>
  <si>
    <t>Marketing i komunikacja rynkowa</t>
  </si>
  <si>
    <t>Międzynarodowe stosunki gospodarcze - k. unikatowy</t>
  </si>
  <si>
    <t>Organizacja i zarządzanie - studia menedżerskie</t>
  </si>
  <si>
    <t>Rachunkowość i controlling</t>
  </si>
  <si>
    <t>Rachunkowość i controlling - k. unikatowy</t>
  </si>
  <si>
    <t>Rynki finansowe</t>
  </si>
  <si>
    <t>Stosunki międzynarodowe</t>
  </si>
  <si>
    <t>Towaroznawstwo</t>
  </si>
  <si>
    <t>Turystyka i rekreacja</t>
  </si>
  <si>
    <t>Zarządzanie</t>
  </si>
  <si>
    <t>Zarządzanie i inżynieria produkcji</t>
  </si>
  <si>
    <t>Zarządzanie międzynarodowe</t>
  </si>
  <si>
    <t>Zarządzanie finansami państwa i samorządu terytorialnego</t>
  </si>
  <si>
    <t>okres</t>
  </si>
  <si>
    <t>Minimalne miesięczne wynagrodzenie brutto w Polsce</t>
  </si>
  <si>
    <t>https://pl.wikipedia.org/wiki/P%C5%82aca_minimalna</t>
  </si>
  <si>
    <t>Układ:  podział wg nazwa jednostki dydaktycznej (kierunek/ Wydział lub Instytut)</t>
  </si>
  <si>
    <t>Administracja, studia stacjonarne drugiego stopnia, 4-semestralne, profil ogólnoakademicki</t>
  </si>
  <si>
    <t>Instytut Polityk Publicznych i Administracji</t>
  </si>
  <si>
    <t>Analityka gospodarcza, studia stacjonarne drugiego stopnia, 4-semestralne, profil ogólnoakademicki</t>
  </si>
  <si>
    <t>Instytut Metod Ilościowych w Naukach Społecznych</t>
  </si>
  <si>
    <t>Analityka gospodarcza - k. unikatowy, studia stacjonarne drugiego stopnia, 4-semestralne, profil ogólnoakademicki</t>
  </si>
  <si>
    <t>Wydział Zarządzania</t>
  </si>
  <si>
    <t>Audyt finansowy, studia stacjonarne drugiego stopnia, 5-semestralne, profil ogólnoakademicki</t>
  </si>
  <si>
    <t>Instytut Finansów</t>
  </si>
  <si>
    <t>Bankowość i zarządzanie ryzykiem, studia stacjonarne drugiego stopnia, 4-semestralne, profil ogólnoakademicki</t>
  </si>
  <si>
    <t>Wydział Finansów i Prawa</t>
  </si>
  <si>
    <t>Ekonomia, studia stacjonarne drugiego stopnia, 4-semestralne, profil ogólnoakademicki</t>
  </si>
  <si>
    <t>Instytut Ekonomii</t>
  </si>
  <si>
    <t>Wydział Ekonomii i Stosunków Międzynarodowych</t>
  </si>
  <si>
    <t>Europeistyka, studia stacjonarne drugiego stopnia, 4-semestralne, profil ogólnoakademicki</t>
  </si>
  <si>
    <t>Finanse i rachunkowość, studia stacjonarne drugiego stopnia, 4-semestralne, profil ogólnoakademicki</t>
  </si>
  <si>
    <t>Wydział Finansów</t>
  </si>
  <si>
    <t>Gospodarka i administracja publiczna, studia stacjonarne drugiego stopnia, 4-semestralne, profil ogólnoakademicki</t>
  </si>
  <si>
    <t>Gospodarka i administracja publiczna - k. unikatowy, studia stacjonarne drugiego stopnia, 4-semestralne, profil ogólnoakademicki</t>
  </si>
  <si>
    <t>Wydział Gospodarki i Administracji Publicznej</t>
  </si>
  <si>
    <t>Gospodarka przestrzenna, studia stacjonarne drugiego stopnia, 4-semestralne, profil ogólnoakademicki</t>
  </si>
  <si>
    <t>Gospodarka przestrzenna, studia stacjonarne drugiego stopnia, 3-semestralne, profil ogólnoakademicki</t>
  </si>
  <si>
    <t>Instytut Gospodarki Przestrzennej i Studiów Miejskich</t>
  </si>
  <si>
    <t>Informatyka i ekonometria, studia stacjonarne drugiego stopnia, 4-semestralne, profil ogólnoakademicki</t>
  </si>
  <si>
    <t>Informatyka stosowana, studia stacjonarne drugiego stopnia, 4-semestralne, profil ogólnoakademicki</t>
  </si>
  <si>
    <t>Instytut Zarządzania</t>
  </si>
  <si>
    <t>Informatyka stosowana - k. unikatowy, studia stacjonarne drugiego stopnia, 4-semestralne, profil ogólnoakademicki</t>
  </si>
  <si>
    <t>Innowacje w biznesie, studia stacjonarne drugiego stopnia, 4-semestralne, profil ogólnoakademicki</t>
  </si>
  <si>
    <t>Marketing i komunikacja rynkowa, studia stacjonarne drugiego stopnia, 4-semestralne, profil ogólnoakademicki</t>
  </si>
  <si>
    <t>Międzynarodowe stosunki gospodarcze, studia stacjonarne drugiego stopnia, 4-semestralne, profil ogólnoakademicki</t>
  </si>
  <si>
    <t>Międzynarodowe stosunki gospodarcze - k. unikatowy, studia stacjonarne drugiego stopnia, 4-semestralne, profil ogólnoakademicki</t>
  </si>
  <si>
    <t>Organizacja i zarządzanie - studia menedżerskie, studia stacjonarne drugiego stopnia, 4-semestralne, profil ogólnoakademicki</t>
  </si>
  <si>
    <t>Rachunkowość i controlling, studia stacjonarne drugiego stopnia, 4-semestralne, profil ogólnoakademicki</t>
  </si>
  <si>
    <t>Rachunkowość i controlling - k. unikatowy, studia stacjonarne drugiego stopnia, 4-semestralne, profil ogólnoakademicki</t>
  </si>
  <si>
    <t>Rynki finansowe, studia stacjonarne drugiego stopnia, 4-semestralne, profil ogólnoakademicki</t>
  </si>
  <si>
    <t>Stosunki międzynarodowe, studia stacjonarne drugiego stopnia, 4-semestralne, profil ogólnoakademicki</t>
  </si>
  <si>
    <t>Instytut Politologii, Socjologii i Filozofii</t>
  </si>
  <si>
    <t>Towaroznawstwo, studia stacjonarne drugiego stopnia, 3-semestralne, profil ogólnoakademicki</t>
  </si>
  <si>
    <t>Wydział Towaroznawstwa</t>
  </si>
  <si>
    <t>Wydział Towaroznawstwa i Zarządzania Produktem</t>
  </si>
  <si>
    <t>Instytut Nauk o Jakości i Zarządzania Produktem</t>
  </si>
  <si>
    <t>Turystyka i rekreacja, studia stacjonarne drugiego stopnia, 4-semestralne, profil ogólnoakademicki</t>
  </si>
  <si>
    <t>Zarządzanie, studia stacjonarne drugiego stopnia, 4-semestralne, profil ogólnoakademicki</t>
  </si>
  <si>
    <t>Zarządzanie i inżynieria produkcji, studia stacjonarne drugiego stopnia, 3-semestralne, profil ogólnoakademicki</t>
  </si>
  <si>
    <t>Zarządzanie międzynarodowe, studia stacjonarne drugiego stopnia, 4-semestralne, profil ogólnoakademicki</t>
  </si>
  <si>
    <t>Zarządzanie finansami państwa i samorządu terytorialnego, studia stacjonarne drugiego stopnia, 4-semestralne, profil ogólnoakademicki</t>
  </si>
  <si>
    <t>Układ:  podział wg nazwa jednostki dydaktycznej (Wydział-Instytut/kierunek)</t>
  </si>
  <si>
    <t>Etykiety wierszy</t>
  </si>
  <si>
    <t>Zarządzanie finansami paĹ„stwa i samorządu terytorialnego, studia stacjonarne drugiego stopnia, 4-semestralne, profil ogólnoakademicki</t>
  </si>
  <si>
    <t>Pozycja w 2020</t>
  </si>
  <si>
    <t>Gdy kierunek "występował" więcej niż raz w danym roku, to podano średnią arytm.; zob. np. poniższe kierunki</t>
  </si>
  <si>
    <r>
      <t xml:space="preserve">Mediana średnich miesięcznych wynagrodzeń absolwentów ze wszystkich źródeł </t>
    </r>
    <r>
      <rPr>
        <b/>
        <sz val="11"/>
        <color rgb="FFFF0000"/>
        <rFont val="Calibri"/>
        <family val="2"/>
        <charset val="238"/>
        <scheme val="minor"/>
      </rPr>
      <t xml:space="preserve">w drugim roku po uzyskaniu dyplomu </t>
    </r>
  </si>
  <si>
    <t>dotyczy wynagrodzeń (brutto,  zł) ze wszystkich źródeł</t>
  </si>
  <si>
    <t>Pozycja w 2019</t>
  </si>
  <si>
    <t>Wynagrodzenie w roku</t>
  </si>
  <si>
    <t>Maksimum średnich miesięcznych wynagrodzeń absolwentów z tytułu umów o pracę po uzyskaniu dyplomu</t>
  </si>
  <si>
    <t>dotyczy wynagrodzeń (brutto,  zł) dla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</si>
</sst>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1"/>
    <xf numFmtId="0" fontId="2" fillId="2" borderId="0" xfId="0" applyFont="1" applyFill="1"/>
    <xf numFmtId="0" fontId="0" fillId="0" borderId="1" xfId="0" applyBorder="1"/>
    <xf numFmtId="0" fontId="2" fillId="2" borderId="1" xfId="0" applyFont="1" applyFill="1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3" fontId="1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/>
    <xf numFmtId="1" fontId="2" fillId="0" borderId="0" xfId="0" applyNumberFormat="1" applyFont="1"/>
    <xf numFmtId="0" fontId="2" fillId="2" borderId="0" xfId="0" applyFont="1" applyFill="1" applyBorder="1"/>
    <xf numFmtId="0" fontId="2" fillId="0" borderId="2" xfId="0" applyFont="1" applyBorder="1" applyAlignment="1">
      <alignment horizontal="left" wrapText="1"/>
    </xf>
    <xf numFmtId="3" fontId="2" fillId="0" borderId="3" xfId="0" applyNumberFormat="1" applyFont="1" applyBorder="1"/>
    <xf numFmtId="3" fontId="2" fillId="0" borderId="4" xfId="0" applyNumberFormat="1" applyFont="1" applyBorder="1"/>
    <xf numFmtId="0" fontId="2" fillId="0" borderId="5" xfId="0" applyFont="1" applyBorder="1" applyAlignment="1">
      <alignment horizontal="left" wrapText="1" indent="1"/>
    </xf>
    <xf numFmtId="3" fontId="2" fillId="0" borderId="0" xfId="0" applyNumberFormat="1" applyFont="1" applyBorder="1"/>
    <xf numFmtId="3" fontId="2" fillId="0" borderId="6" xfId="0" applyNumberFormat="1" applyFont="1" applyBorder="1"/>
    <xf numFmtId="0" fontId="0" fillId="0" borderId="5" xfId="0" applyBorder="1" applyAlignment="1">
      <alignment horizontal="left" wrapText="1" indent="2"/>
    </xf>
    <xf numFmtId="3" fontId="0" fillId="0" borderId="0" xfId="0" applyNumberFormat="1" applyBorder="1"/>
    <xf numFmtId="3" fontId="0" fillId="0" borderId="6" xfId="0" applyNumberFormat="1" applyBorder="1"/>
    <xf numFmtId="0" fontId="2" fillId="0" borderId="7" xfId="0" applyFont="1" applyBorder="1" applyAlignment="1">
      <alignment horizontal="left" wrapText="1"/>
    </xf>
    <xf numFmtId="3" fontId="2" fillId="0" borderId="8" xfId="0" applyNumberFormat="1" applyFont="1" applyBorder="1"/>
    <xf numFmtId="3" fontId="2" fillId="0" borderId="9" xfId="0" applyNumberFormat="1" applyFont="1" applyBorder="1"/>
    <xf numFmtId="0" fontId="2" fillId="0" borderId="5" xfId="0" applyFont="1" applyBorder="1" applyAlignment="1">
      <alignment horizontal="left" wrapText="1"/>
    </xf>
    <xf numFmtId="0" fontId="0" fillId="0" borderId="10" xfId="0" applyBorder="1" applyAlignment="1">
      <alignment horizontal="left" wrapText="1" indent="2"/>
    </xf>
    <xf numFmtId="3" fontId="0" fillId="0" borderId="11" xfId="0" applyNumberFormat="1" applyBorder="1"/>
    <xf numFmtId="3" fontId="0" fillId="0" borderId="12" xfId="0" applyNumberFormat="1" applyBorder="1"/>
    <xf numFmtId="0" fontId="2" fillId="0" borderId="13" xfId="0" applyFont="1" applyBorder="1" applyAlignment="1">
      <alignment horizontal="left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0" fontId="2" fillId="0" borderId="10" xfId="0" applyFont="1" applyBorder="1" applyAlignment="1">
      <alignment horizontal="left" wrapText="1"/>
    </xf>
    <xf numFmtId="3" fontId="2" fillId="0" borderId="11" xfId="0" applyNumberFormat="1" applyFont="1" applyBorder="1"/>
    <xf numFmtId="3" fontId="2" fillId="0" borderId="12" xfId="0" applyNumberFormat="1" applyFont="1" applyBorder="1"/>
    <xf numFmtId="0" fontId="2" fillId="0" borderId="7" xfId="0" applyFont="1" applyBorder="1" applyAlignment="1">
      <alignment horizontal="left" wrapText="1" indent="1"/>
    </xf>
    <xf numFmtId="0" fontId="0" fillId="0" borderId="0" xfId="0" applyAlignment="1">
      <alignment wrapText="1"/>
    </xf>
    <xf numFmtId="0" fontId="2" fillId="0" borderId="7" xfId="0" applyFont="1" applyBorder="1" applyAlignment="1">
      <alignment wrapText="1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3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0" fillId="0" borderId="5" xfId="0" applyFont="1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5" fillId="0" borderId="1" xfId="0" applyNumberFormat="1" applyFont="1" applyBorder="1"/>
    <xf numFmtId="0" fontId="6" fillId="0" borderId="0" xfId="0" applyFont="1"/>
    <xf numFmtId="0" fontId="2" fillId="0" borderId="1" xfId="0" applyFont="1" applyBorder="1" applyAlignment="1">
      <alignment horizontal="left"/>
    </xf>
    <xf numFmtId="0" fontId="6" fillId="0" borderId="0" xfId="0" quotePrefix="1" applyFont="1" applyAlignment="1">
      <alignment horizontal="center"/>
    </xf>
    <xf numFmtId="0" fontId="0" fillId="0" borderId="0" xfId="0" applyFont="1"/>
    <xf numFmtId="3" fontId="9" fillId="0" borderId="1" xfId="0" applyNumberFormat="1" applyFont="1" applyBorder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a.nauka.gov.pl/" TargetMode="External"/><Relationship Id="rId2" Type="http://schemas.openxmlformats.org/officeDocument/2006/relationships/hyperlink" Target="https://ela.nauka.gov.pl/pl/major?experience=ALL&amp;graduationYear=2020&amp;institution=3871&amp;studyVoivodeship=&amp;studyForm=FULL&amp;studyLevel=SECOND&amp;offset=0&amp;major=153&amp;limit=10" TargetMode="External"/><Relationship Id="rId1" Type="http://schemas.openxmlformats.org/officeDocument/2006/relationships/hyperlink" Target="https://ela.nauka.gov.pl/pl/major?experience=ALL&amp;graduationYear=2020&amp;institution=3871&amp;studyVoivodeship=&amp;studyForm=FULL&amp;studyLevel=SECOND&amp;offset=0&amp;major=44&amp;limit=10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hyperlink" Target="https://pl.wikipedia.org/wiki/P%C5%82aca_minimaln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la.nauka.gov.pl/" TargetMode="External"/><Relationship Id="rId2" Type="http://schemas.openxmlformats.org/officeDocument/2006/relationships/hyperlink" Target="https://ela.nauka.gov.pl/pl/major?experience=ALL&amp;graduationYear=2020&amp;institution=3871&amp;studyVoivodeship=&amp;studyForm=FULL&amp;studyLevel=SECOND&amp;offset=0&amp;major=153&amp;limit=10" TargetMode="External"/><Relationship Id="rId1" Type="http://schemas.openxmlformats.org/officeDocument/2006/relationships/hyperlink" Target="https://ela.nauka.gov.pl/pl/major?experience=ALL&amp;graduationYear=2020&amp;institution=3871&amp;studyVoivodeship=&amp;studyForm=FULL&amp;studyLevel=SECOND&amp;offset=0&amp;major=44&amp;limit=1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la.nauka.gov.pl/" TargetMode="External"/><Relationship Id="rId2" Type="http://schemas.openxmlformats.org/officeDocument/2006/relationships/hyperlink" Target="https://ela.nauka.gov.pl/pl/major?experience=ALL&amp;graduationYear=2020&amp;institution=3871&amp;studyVoivodeship=&amp;studyForm=FULL&amp;studyLevel=SECOND&amp;offset=0&amp;major=153&amp;limit=10" TargetMode="External"/><Relationship Id="rId1" Type="http://schemas.openxmlformats.org/officeDocument/2006/relationships/hyperlink" Target="https://ela.nauka.gov.pl/pl/major?experience=ALL&amp;graduationYear=2020&amp;institution=3871&amp;studyVoivodeship=&amp;studyForm=FULL&amp;studyLevel=SECOND&amp;offset=0&amp;major=44&amp;limit=1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ela.nauka.gov.pl/" TargetMode="External"/><Relationship Id="rId2" Type="http://schemas.openxmlformats.org/officeDocument/2006/relationships/hyperlink" Target="https://ela.nauka.gov.pl/pl/major?experience=ALL&amp;graduationYear=2020&amp;institution=3871&amp;studyVoivodeship=&amp;studyForm=FULL&amp;studyLevel=SECOND&amp;offset=0&amp;major=153&amp;limit=10" TargetMode="External"/><Relationship Id="rId1" Type="http://schemas.openxmlformats.org/officeDocument/2006/relationships/hyperlink" Target="https://ela.nauka.gov.pl/pl/major?experience=ALL&amp;graduationYear=2020&amp;institution=3871&amp;studyVoivodeship=&amp;studyForm=FULL&amp;studyLevel=SECOND&amp;offset=0&amp;major=44&amp;limit=10" TargetMode="External"/><Relationship Id="rId4" Type="http://schemas.openxmlformats.org/officeDocument/2006/relationships/hyperlink" Target="https://pl.wikipedia.org/wiki/P%C5%82aca_minimalna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ela.nauka.gov.pl/" TargetMode="External"/><Relationship Id="rId2" Type="http://schemas.openxmlformats.org/officeDocument/2006/relationships/hyperlink" Target="https://ela.nauka.gov.pl/pl/major?experience=ALL&amp;graduationYear=2020&amp;institution=3871&amp;studyVoivodeship=&amp;studyForm=FULL&amp;studyLevel=SECOND&amp;offset=0&amp;major=153&amp;limit=10" TargetMode="External"/><Relationship Id="rId1" Type="http://schemas.openxmlformats.org/officeDocument/2006/relationships/hyperlink" Target="https://ela.nauka.gov.pl/pl/major?experience=ALL&amp;graduationYear=2020&amp;institution=3871&amp;studyVoivodeship=&amp;studyForm=FULL&amp;studyLevel=SECOND&amp;offset=0&amp;major=44&amp;limit=10" TargetMode="External"/><Relationship Id="rId4" Type="http://schemas.openxmlformats.org/officeDocument/2006/relationships/hyperlink" Target="https://pl.wikipedia.org/wiki/P%C5%82aca_minimal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tabSelected="1" zoomScale="120" zoomScaleNormal="120" workbookViewId="0">
      <selection activeCell="I16" sqref="I16"/>
    </sheetView>
  </sheetViews>
  <sheetFormatPr defaultRowHeight="15" x14ac:dyDescent="0.25"/>
  <cols>
    <col min="2" max="2" width="47.7109375" customWidth="1"/>
  </cols>
  <sheetData>
    <row r="1" spans="1:10" x14ac:dyDescent="0.25">
      <c r="B1" s="1" t="s">
        <v>0</v>
      </c>
    </row>
    <row r="2" spans="1:10" x14ac:dyDescent="0.25">
      <c r="B2" t="s">
        <v>1</v>
      </c>
      <c r="C2" s="2" t="s">
        <v>2</v>
      </c>
    </row>
    <row r="3" spans="1:10" x14ac:dyDescent="0.25">
      <c r="B3" t="s">
        <v>3</v>
      </c>
      <c r="C3" t="s">
        <v>4</v>
      </c>
    </row>
    <row r="4" spans="1:10" x14ac:dyDescent="0.25">
      <c r="B4" t="s">
        <v>5</v>
      </c>
      <c r="C4" t="s">
        <v>6</v>
      </c>
    </row>
    <row r="5" spans="1:10" x14ac:dyDescent="0.25">
      <c r="B5" t="s">
        <v>7</v>
      </c>
      <c r="C5" t="s">
        <v>99</v>
      </c>
    </row>
    <row r="6" spans="1:10" x14ac:dyDescent="0.25">
      <c r="B6" t="s">
        <v>8</v>
      </c>
    </row>
    <row r="7" spans="1:10" x14ac:dyDescent="0.25">
      <c r="B7" t="s">
        <v>97</v>
      </c>
    </row>
    <row r="8" spans="1:10" x14ac:dyDescent="0.25">
      <c r="B8" t="s">
        <v>9</v>
      </c>
      <c r="C8" s="2" t="s">
        <v>10</v>
      </c>
    </row>
    <row r="9" spans="1:10" x14ac:dyDescent="0.25">
      <c r="B9" t="s">
        <v>11</v>
      </c>
      <c r="C9" s="2" t="s">
        <v>12</v>
      </c>
    </row>
    <row r="10" spans="1:10" x14ac:dyDescent="0.25">
      <c r="C10" s="2"/>
    </row>
    <row r="11" spans="1:10" x14ac:dyDescent="0.25">
      <c r="B11" t="s">
        <v>13</v>
      </c>
    </row>
    <row r="13" spans="1:10" x14ac:dyDescent="0.25">
      <c r="B13" s="3"/>
      <c r="C13" s="3" t="s">
        <v>14</v>
      </c>
      <c r="D13" s="3"/>
      <c r="E13" s="3"/>
      <c r="F13" s="3"/>
      <c r="G13" s="3"/>
      <c r="H13" s="3"/>
      <c r="I13" s="3"/>
      <c r="J13" s="3"/>
    </row>
    <row r="14" spans="1:10" x14ac:dyDescent="0.25">
      <c r="A14" s="4" t="s">
        <v>15</v>
      </c>
      <c r="B14" s="5" t="s">
        <v>16</v>
      </c>
      <c r="C14" s="5">
        <v>2014</v>
      </c>
      <c r="D14" s="5">
        <v>2015</v>
      </c>
      <c r="E14" s="5">
        <v>2016</v>
      </c>
      <c r="F14" s="5">
        <v>2017</v>
      </c>
      <c r="G14" s="5">
        <v>2018</v>
      </c>
      <c r="H14" s="5">
        <v>2019</v>
      </c>
      <c r="I14" s="5">
        <v>2020</v>
      </c>
      <c r="J14" s="5" t="s">
        <v>96</v>
      </c>
    </row>
    <row r="15" spans="1:10" x14ac:dyDescent="0.25">
      <c r="A15" s="4">
        <v>1</v>
      </c>
      <c r="B15" s="6" t="s">
        <v>17</v>
      </c>
      <c r="C15" s="7"/>
      <c r="D15" s="7"/>
      <c r="E15" s="7"/>
      <c r="F15" s="7"/>
      <c r="G15" s="7"/>
      <c r="H15" s="7"/>
      <c r="I15" s="7">
        <v>2800.37</v>
      </c>
      <c r="J15" s="54">
        <f>+IF(ISERROR(_xlfn.RANK.EQ(I15,$I$15:$I$43)),"",_xlfn.RANK.EQ(I15,$I$15:$I$43))</f>
        <v>20</v>
      </c>
    </row>
    <row r="16" spans="1:10" x14ac:dyDescent="0.25">
      <c r="A16" s="4">
        <f>1+A15</f>
        <v>2</v>
      </c>
      <c r="B16" s="6" t="s">
        <v>18</v>
      </c>
      <c r="C16" s="7"/>
      <c r="D16" s="7"/>
      <c r="E16" s="7"/>
      <c r="F16" s="7"/>
      <c r="G16" s="7"/>
      <c r="H16" s="7"/>
      <c r="I16" s="7">
        <v>4952.37</v>
      </c>
      <c r="J16" s="54">
        <f t="shared" ref="J16:J43" si="0">+IF(ISERROR(_xlfn.RANK.EQ(I16,$I$15:$I$43)),"",_xlfn.RANK.EQ(I16,$I$15:$I$43))</f>
        <v>4</v>
      </c>
    </row>
    <row r="17" spans="1:10" x14ac:dyDescent="0.25">
      <c r="A17" s="4">
        <f t="shared" ref="A17:A43" si="1">1+A16</f>
        <v>3</v>
      </c>
      <c r="B17" s="6" t="s">
        <v>19</v>
      </c>
      <c r="C17" s="7"/>
      <c r="D17" s="7">
        <v>3919.68</v>
      </c>
      <c r="E17" s="7">
        <v>4127.3999999999996</v>
      </c>
      <c r="F17" s="7">
        <v>4606.47</v>
      </c>
      <c r="G17" s="7">
        <v>4240.45</v>
      </c>
      <c r="H17" s="7">
        <v>4672.22</v>
      </c>
      <c r="I17" s="7"/>
      <c r="J17" s="54" t="str">
        <f t="shared" si="0"/>
        <v/>
      </c>
    </row>
    <row r="18" spans="1:10" x14ac:dyDescent="0.25">
      <c r="A18" s="4">
        <f t="shared" si="1"/>
        <v>4</v>
      </c>
      <c r="B18" s="6" t="s">
        <v>20</v>
      </c>
      <c r="C18" s="7"/>
      <c r="D18" s="7"/>
      <c r="E18" s="7"/>
      <c r="F18" s="7"/>
      <c r="G18" s="7"/>
      <c r="H18" s="7"/>
      <c r="I18" s="7">
        <v>4771.67</v>
      </c>
      <c r="J18" s="54">
        <f t="shared" si="0"/>
        <v>6</v>
      </c>
    </row>
    <row r="19" spans="1:10" x14ac:dyDescent="0.25">
      <c r="A19" s="4">
        <f t="shared" si="1"/>
        <v>5</v>
      </c>
      <c r="B19" s="6" t="s">
        <v>21</v>
      </c>
      <c r="C19" s="7"/>
      <c r="D19" s="7"/>
      <c r="E19" s="7"/>
      <c r="F19" s="7"/>
      <c r="G19" s="7"/>
      <c r="H19" s="7">
        <v>4522</v>
      </c>
      <c r="I19" s="7">
        <v>4756.3599999999997</v>
      </c>
      <c r="J19" s="54">
        <f t="shared" si="0"/>
        <v>7</v>
      </c>
    </row>
    <row r="20" spans="1:10" x14ac:dyDescent="0.25">
      <c r="A20" s="4">
        <f t="shared" si="1"/>
        <v>6</v>
      </c>
      <c r="B20" s="6" t="s">
        <v>22</v>
      </c>
      <c r="C20" s="7">
        <v>3013.7799999999997</v>
      </c>
      <c r="D20" s="7">
        <v>2983.09</v>
      </c>
      <c r="E20" s="7">
        <v>3270</v>
      </c>
      <c r="F20" s="7">
        <v>3610.31</v>
      </c>
      <c r="G20" s="7">
        <v>3532.51</v>
      </c>
      <c r="H20" s="7">
        <v>3948.97</v>
      </c>
      <c r="I20" s="7">
        <v>4241.47</v>
      </c>
      <c r="J20" s="54">
        <f t="shared" si="0"/>
        <v>10</v>
      </c>
    </row>
    <row r="21" spans="1:10" x14ac:dyDescent="0.25">
      <c r="A21" s="4">
        <f t="shared" si="1"/>
        <v>7</v>
      </c>
      <c r="B21" s="6" t="s">
        <v>23</v>
      </c>
      <c r="C21" s="7">
        <v>2862.84</v>
      </c>
      <c r="D21" s="7">
        <v>3601.46</v>
      </c>
      <c r="E21" s="7"/>
      <c r="F21" s="7">
        <v>2916.75</v>
      </c>
      <c r="G21" s="7">
        <v>3561.56</v>
      </c>
      <c r="H21" s="7">
        <v>3735.41</v>
      </c>
      <c r="I21" s="7"/>
      <c r="J21" s="54" t="str">
        <f t="shared" si="0"/>
        <v/>
      </c>
    </row>
    <row r="22" spans="1:10" x14ac:dyDescent="0.25">
      <c r="A22" s="4">
        <f t="shared" si="1"/>
        <v>8</v>
      </c>
      <c r="B22" s="6" t="s">
        <v>9</v>
      </c>
      <c r="C22" s="7">
        <v>4066.7799999999997</v>
      </c>
      <c r="D22" s="7">
        <v>3793.9</v>
      </c>
      <c r="E22" s="7">
        <v>3707.55</v>
      </c>
      <c r="F22" s="7">
        <v>4104.67</v>
      </c>
      <c r="G22" s="7">
        <v>4163.5600000000004</v>
      </c>
      <c r="H22" s="7">
        <v>4543.21</v>
      </c>
      <c r="I22" s="7">
        <v>5164.2749999999996</v>
      </c>
      <c r="J22" s="54">
        <f t="shared" si="0"/>
        <v>3</v>
      </c>
    </row>
    <row r="23" spans="1:10" x14ac:dyDescent="0.25">
      <c r="A23" s="4">
        <f t="shared" si="1"/>
        <v>9</v>
      </c>
      <c r="B23" s="6" t="s">
        <v>24</v>
      </c>
      <c r="C23" s="7"/>
      <c r="D23" s="7"/>
      <c r="E23" s="7"/>
      <c r="F23" s="7"/>
      <c r="G23" s="7"/>
      <c r="H23" s="7"/>
      <c r="I23" s="7">
        <v>3778.29</v>
      </c>
      <c r="J23" s="54">
        <f t="shared" si="0"/>
        <v>15</v>
      </c>
    </row>
    <row r="24" spans="1:10" x14ac:dyDescent="0.25">
      <c r="A24" s="4">
        <f t="shared" si="1"/>
        <v>10</v>
      </c>
      <c r="B24" s="6" t="s">
        <v>25</v>
      </c>
      <c r="C24" s="7">
        <v>2748.2650000000003</v>
      </c>
      <c r="D24" s="7">
        <v>2759.76</v>
      </c>
      <c r="E24" s="7">
        <v>2866.23</v>
      </c>
      <c r="F24" s="7">
        <v>3046.36</v>
      </c>
      <c r="G24" s="7">
        <v>3553.55</v>
      </c>
      <c r="H24" s="7">
        <v>3091.1</v>
      </c>
      <c r="I24" s="7"/>
      <c r="J24" s="54" t="str">
        <f t="shared" si="0"/>
        <v/>
      </c>
    </row>
    <row r="25" spans="1:10" x14ac:dyDescent="0.25">
      <c r="A25" s="4">
        <f t="shared" si="1"/>
        <v>11</v>
      </c>
      <c r="B25" s="6" t="s">
        <v>26</v>
      </c>
      <c r="C25" s="7">
        <v>2378.08</v>
      </c>
      <c r="D25" s="7">
        <v>2422.77</v>
      </c>
      <c r="E25" s="7">
        <v>2635.03</v>
      </c>
      <c r="F25" s="7">
        <v>3541.94</v>
      </c>
      <c r="G25" s="7">
        <v>3022.43</v>
      </c>
      <c r="H25" s="7">
        <v>2991.67</v>
      </c>
      <c r="I25" s="7">
        <v>3074.94</v>
      </c>
      <c r="J25" s="54">
        <f t="shared" si="0"/>
        <v>19</v>
      </c>
    </row>
    <row r="26" spans="1:10" x14ac:dyDescent="0.25">
      <c r="A26" s="4">
        <f t="shared" si="1"/>
        <v>12</v>
      </c>
      <c r="B26" s="6" t="s">
        <v>27</v>
      </c>
      <c r="C26" s="7">
        <v>3792.7449999999999</v>
      </c>
      <c r="D26" s="7">
        <v>3359.67</v>
      </c>
      <c r="E26" s="7">
        <v>3662.23</v>
      </c>
      <c r="F26" s="7"/>
      <c r="G26" s="7"/>
      <c r="H26" s="7"/>
      <c r="I26" s="7"/>
      <c r="J26" s="54" t="str">
        <f t="shared" si="0"/>
        <v/>
      </c>
    </row>
    <row r="27" spans="1:10" x14ac:dyDescent="0.25">
      <c r="A27" s="4">
        <f t="shared" si="1"/>
        <v>13</v>
      </c>
      <c r="B27" s="6" t="s">
        <v>28</v>
      </c>
      <c r="C27" s="7"/>
      <c r="D27" s="7"/>
      <c r="E27" s="7"/>
      <c r="F27" s="7"/>
      <c r="G27" s="7"/>
      <c r="H27" s="7"/>
      <c r="I27" s="7">
        <v>6789.3</v>
      </c>
      <c r="J27" s="54">
        <f t="shared" si="0"/>
        <v>1</v>
      </c>
    </row>
    <row r="28" spans="1:10" x14ac:dyDescent="0.25">
      <c r="A28" s="4">
        <f t="shared" si="1"/>
        <v>14</v>
      </c>
      <c r="B28" s="6" t="s">
        <v>29</v>
      </c>
      <c r="C28" s="7"/>
      <c r="D28" s="7">
        <v>4944.42</v>
      </c>
      <c r="E28" s="7">
        <v>4781.43</v>
      </c>
      <c r="F28" s="7">
        <v>4509.8900000000003</v>
      </c>
      <c r="G28" s="7">
        <v>4197.13</v>
      </c>
      <c r="H28" s="7">
        <v>5767.56</v>
      </c>
      <c r="I28" s="7"/>
      <c r="J28" s="54" t="str">
        <f t="shared" si="0"/>
        <v/>
      </c>
    </row>
    <row r="29" spans="1:10" x14ac:dyDescent="0.25">
      <c r="A29" s="4">
        <f t="shared" si="1"/>
        <v>15</v>
      </c>
      <c r="B29" s="6" t="s">
        <v>30</v>
      </c>
      <c r="C29" s="7"/>
      <c r="D29" s="7"/>
      <c r="E29" s="7"/>
      <c r="F29" s="7"/>
      <c r="G29" s="7"/>
      <c r="H29" s="7"/>
      <c r="I29" s="7">
        <v>4115.3599999999997</v>
      </c>
      <c r="J29" s="54">
        <f t="shared" si="0"/>
        <v>11</v>
      </c>
    </row>
    <row r="30" spans="1:10" x14ac:dyDescent="0.25">
      <c r="A30" s="4">
        <f t="shared" si="1"/>
        <v>16</v>
      </c>
      <c r="B30" s="6" t="s">
        <v>31</v>
      </c>
      <c r="C30" s="7"/>
      <c r="D30" s="7"/>
      <c r="E30" s="7">
        <v>3386.44</v>
      </c>
      <c r="F30" s="7">
        <v>3283.93</v>
      </c>
      <c r="G30" s="7">
        <v>3195.69</v>
      </c>
      <c r="H30" s="7">
        <v>3333.53</v>
      </c>
      <c r="I30" s="7">
        <v>3471.63</v>
      </c>
      <c r="J30" s="54">
        <f t="shared" si="0"/>
        <v>18</v>
      </c>
    </row>
    <row r="31" spans="1:10" x14ac:dyDescent="0.25">
      <c r="A31" s="4">
        <f t="shared" si="1"/>
        <v>17</v>
      </c>
      <c r="B31" s="6" t="s">
        <v>11</v>
      </c>
      <c r="C31" s="7"/>
      <c r="D31" s="7"/>
      <c r="E31" s="7"/>
      <c r="F31" s="7"/>
      <c r="G31" s="7"/>
      <c r="H31" s="7"/>
      <c r="I31" s="7">
        <v>3920.875</v>
      </c>
      <c r="J31" s="54">
        <f t="shared" si="0"/>
        <v>13</v>
      </c>
    </row>
    <row r="32" spans="1:10" x14ac:dyDescent="0.25">
      <c r="A32" s="4">
        <f t="shared" si="1"/>
        <v>18</v>
      </c>
      <c r="B32" s="6" t="s">
        <v>32</v>
      </c>
      <c r="C32" s="7">
        <v>3513.8150000000001</v>
      </c>
      <c r="D32" s="7">
        <v>3559.26</v>
      </c>
      <c r="E32" s="7">
        <v>3826.19</v>
      </c>
      <c r="F32" s="7">
        <v>4143.6400000000003</v>
      </c>
      <c r="G32" s="7">
        <v>4341.2299999999996</v>
      </c>
      <c r="H32" s="7">
        <v>4758.3599999999997</v>
      </c>
      <c r="I32" s="7"/>
      <c r="J32" s="54" t="str">
        <f t="shared" si="0"/>
        <v/>
      </c>
    </row>
    <row r="33" spans="1:10" x14ac:dyDescent="0.25">
      <c r="A33" s="4">
        <f t="shared" si="1"/>
        <v>19</v>
      </c>
      <c r="B33" s="6" t="s">
        <v>33</v>
      </c>
      <c r="C33" s="7"/>
      <c r="D33" s="7"/>
      <c r="E33" s="7"/>
      <c r="F33" s="7">
        <v>3556.28</v>
      </c>
      <c r="G33" s="7">
        <v>3596.86</v>
      </c>
      <c r="H33" s="7">
        <v>3487.01</v>
      </c>
      <c r="I33" s="7">
        <v>4892.33</v>
      </c>
      <c r="J33" s="54">
        <f t="shared" si="0"/>
        <v>5</v>
      </c>
    </row>
    <row r="34" spans="1:10" x14ac:dyDescent="0.25">
      <c r="A34" s="4">
        <f t="shared" si="1"/>
        <v>20</v>
      </c>
      <c r="B34" s="6" t="s">
        <v>34</v>
      </c>
      <c r="C34" s="7"/>
      <c r="D34" s="7"/>
      <c r="E34" s="7"/>
      <c r="F34" s="7"/>
      <c r="G34" s="7"/>
      <c r="H34" s="7"/>
      <c r="I34" s="7">
        <v>4242.0200000000004</v>
      </c>
      <c r="J34" s="54">
        <f t="shared" si="0"/>
        <v>9</v>
      </c>
    </row>
    <row r="35" spans="1:10" x14ac:dyDescent="0.25">
      <c r="A35" s="4">
        <f t="shared" si="1"/>
        <v>21</v>
      </c>
      <c r="B35" s="6" t="s">
        <v>35</v>
      </c>
      <c r="C35" s="7"/>
      <c r="D35" s="7">
        <v>3362.89</v>
      </c>
      <c r="E35" s="7">
        <v>3473.85</v>
      </c>
      <c r="F35" s="7">
        <v>3489.98</v>
      </c>
      <c r="G35" s="7">
        <v>4206.9399999999996</v>
      </c>
      <c r="H35" s="7">
        <v>4376.0600000000004</v>
      </c>
      <c r="I35" s="7"/>
      <c r="J35" s="54" t="str">
        <f t="shared" si="0"/>
        <v/>
      </c>
    </row>
    <row r="36" spans="1:10" x14ac:dyDescent="0.25">
      <c r="A36" s="4">
        <f t="shared" si="1"/>
        <v>22</v>
      </c>
      <c r="B36" s="6" t="s">
        <v>36</v>
      </c>
      <c r="C36" s="7"/>
      <c r="D36" s="7"/>
      <c r="E36" s="7"/>
      <c r="F36" s="7"/>
      <c r="G36" s="7"/>
      <c r="H36" s="7">
        <v>6271.34</v>
      </c>
      <c r="I36" s="7">
        <v>5325.69</v>
      </c>
      <c r="J36" s="54">
        <f t="shared" si="0"/>
        <v>2</v>
      </c>
    </row>
    <row r="37" spans="1:10" x14ac:dyDescent="0.25">
      <c r="A37" s="4">
        <f t="shared" si="1"/>
        <v>23</v>
      </c>
      <c r="B37" s="6" t="s">
        <v>37</v>
      </c>
      <c r="C37" s="7">
        <v>2960.1000000000004</v>
      </c>
      <c r="D37" s="7">
        <v>2849.88</v>
      </c>
      <c r="E37" s="7">
        <v>3377.13</v>
      </c>
      <c r="F37" s="7">
        <v>3052.61</v>
      </c>
      <c r="G37" s="7">
        <v>3346.38</v>
      </c>
      <c r="H37" s="7">
        <v>3162.78</v>
      </c>
      <c r="I37" s="7">
        <v>4314.01</v>
      </c>
      <c r="J37" s="54">
        <f t="shared" si="0"/>
        <v>8</v>
      </c>
    </row>
    <row r="38" spans="1:10" x14ac:dyDescent="0.25">
      <c r="A38" s="4">
        <f t="shared" si="1"/>
        <v>24</v>
      </c>
      <c r="B38" s="6" t="s">
        <v>38</v>
      </c>
      <c r="C38" s="7">
        <v>2768.12</v>
      </c>
      <c r="D38" s="7">
        <v>2684.17</v>
      </c>
      <c r="E38" s="7">
        <v>2932.47</v>
      </c>
      <c r="F38" s="7">
        <v>3071.07</v>
      </c>
      <c r="G38" s="7">
        <v>3017.86</v>
      </c>
      <c r="H38" s="7">
        <v>2922.74</v>
      </c>
      <c r="I38" s="7">
        <v>3724.13</v>
      </c>
      <c r="J38" s="54">
        <f t="shared" si="0"/>
        <v>16</v>
      </c>
    </row>
    <row r="39" spans="1:10" x14ac:dyDescent="0.25">
      <c r="A39" s="4">
        <f t="shared" si="1"/>
        <v>25</v>
      </c>
      <c r="B39" s="6" t="s">
        <v>39</v>
      </c>
      <c r="C39" s="7">
        <v>2089.61</v>
      </c>
      <c r="D39" s="7">
        <v>2557.14</v>
      </c>
      <c r="E39" s="7">
        <v>2045.65</v>
      </c>
      <c r="F39" s="7">
        <v>2793.71</v>
      </c>
      <c r="G39" s="7">
        <v>3073.57</v>
      </c>
      <c r="H39" s="7">
        <v>2910.22</v>
      </c>
      <c r="I39" s="8">
        <v>1956.33</v>
      </c>
      <c r="J39" s="54">
        <f t="shared" si="0"/>
        <v>21</v>
      </c>
    </row>
    <row r="40" spans="1:10" x14ac:dyDescent="0.25">
      <c r="A40" s="4">
        <f t="shared" si="1"/>
        <v>26</v>
      </c>
      <c r="B40" s="6" t="s">
        <v>40</v>
      </c>
      <c r="C40" s="7">
        <v>2630.4750000000004</v>
      </c>
      <c r="D40" s="7">
        <v>2917.72</v>
      </c>
      <c r="E40" s="7">
        <v>3053.25</v>
      </c>
      <c r="F40" s="7">
        <v>3437.92</v>
      </c>
      <c r="G40" s="7">
        <v>3413.81</v>
      </c>
      <c r="H40" s="7">
        <v>3642.05</v>
      </c>
      <c r="I40" s="7">
        <v>3853.67</v>
      </c>
      <c r="J40" s="54">
        <f t="shared" si="0"/>
        <v>14</v>
      </c>
    </row>
    <row r="41" spans="1:10" x14ac:dyDescent="0.25">
      <c r="A41" s="4">
        <f t="shared" si="1"/>
        <v>27</v>
      </c>
      <c r="B41" s="6" t="s">
        <v>41</v>
      </c>
      <c r="C41" s="7"/>
      <c r="D41" s="7">
        <v>1908.2</v>
      </c>
      <c r="E41" s="7">
        <v>3024.29</v>
      </c>
      <c r="F41" s="7">
        <v>3040.22</v>
      </c>
      <c r="G41" s="7">
        <v>2947.37</v>
      </c>
      <c r="H41" s="7">
        <v>3335.55</v>
      </c>
      <c r="I41" s="7">
        <v>3723.49</v>
      </c>
      <c r="J41" s="54">
        <f t="shared" si="0"/>
        <v>17</v>
      </c>
    </row>
    <row r="42" spans="1:10" x14ac:dyDescent="0.25">
      <c r="A42" s="4">
        <f t="shared" si="1"/>
        <v>28</v>
      </c>
      <c r="B42" s="6" t="s">
        <v>42</v>
      </c>
      <c r="C42" s="7"/>
      <c r="D42" s="7"/>
      <c r="E42" s="7"/>
      <c r="F42" s="7"/>
      <c r="G42" s="7"/>
      <c r="H42" s="7"/>
      <c r="I42" s="7">
        <v>3935.52</v>
      </c>
      <c r="J42" s="54">
        <f t="shared" si="0"/>
        <v>12</v>
      </c>
    </row>
    <row r="43" spans="1:10" x14ac:dyDescent="0.25">
      <c r="A43" s="4">
        <f t="shared" si="1"/>
        <v>29</v>
      </c>
      <c r="B43" s="6" t="s">
        <v>43</v>
      </c>
      <c r="C43" s="7"/>
      <c r="D43" s="7"/>
      <c r="E43" s="7"/>
      <c r="F43" s="7"/>
      <c r="G43" s="7"/>
      <c r="H43" s="7">
        <v>3180.48</v>
      </c>
      <c r="I43" s="7"/>
      <c r="J43" s="54" t="str">
        <f t="shared" si="0"/>
        <v/>
      </c>
    </row>
    <row r="45" spans="1:10" x14ac:dyDescent="0.25">
      <c r="B45" s="9" t="s">
        <v>44</v>
      </c>
      <c r="C45">
        <f t="shared" ref="C45:I45" si="2">+C14</f>
        <v>2014</v>
      </c>
      <c r="D45">
        <f t="shared" si="2"/>
        <v>2015</v>
      </c>
      <c r="E45">
        <f t="shared" si="2"/>
        <v>2016</v>
      </c>
      <c r="F45">
        <f t="shared" si="2"/>
        <v>2017</v>
      </c>
      <c r="G45">
        <f t="shared" si="2"/>
        <v>2018</v>
      </c>
      <c r="H45">
        <f t="shared" si="2"/>
        <v>2019</v>
      </c>
      <c r="I45">
        <f t="shared" si="2"/>
        <v>2020</v>
      </c>
      <c r="J45">
        <v>2021</v>
      </c>
    </row>
    <row r="46" spans="1:10" x14ac:dyDescent="0.25">
      <c r="B46" s="10" t="s">
        <v>45</v>
      </c>
      <c r="C46" s="11">
        <v>1680</v>
      </c>
      <c r="D46" s="11">
        <v>1750</v>
      </c>
      <c r="E46" s="11">
        <v>1850</v>
      </c>
      <c r="F46" s="11">
        <v>2000</v>
      </c>
      <c r="G46" s="11">
        <v>2100</v>
      </c>
      <c r="H46" s="11">
        <v>2250</v>
      </c>
      <c r="I46" s="11">
        <v>2600</v>
      </c>
      <c r="J46" s="11">
        <v>2800</v>
      </c>
    </row>
    <row r="48" spans="1:10" x14ac:dyDescent="0.25">
      <c r="B48" s="2" t="s">
        <v>46</v>
      </c>
    </row>
  </sheetData>
  <hyperlinks>
    <hyperlink ref="C8" r:id="rId1"/>
    <hyperlink ref="C9" r:id="rId2"/>
    <hyperlink ref="C2" r:id="rId3"/>
    <hyperlink ref="B48" r:id="rId4"/>
  </hyperlinks>
  <pageMargins left="0.7" right="0.7" top="0.75" bottom="0.75" header="0.3" footer="0.3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0"/>
  <sheetViews>
    <sheetView zoomScale="120" zoomScaleNormal="120" workbookViewId="0">
      <selection activeCell="C5" sqref="C5"/>
    </sheetView>
  </sheetViews>
  <sheetFormatPr defaultRowHeight="15" x14ac:dyDescent="0.25"/>
  <cols>
    <col min="1" max="1" width="5.85546875" customWidth="1"/>
    <col min="2" max="2" width="66.28515625" customWidth="1"/>
  </cols>
  <sheetData>
    <row r="1" spans="2:9" x14ac:dyDescent="0.25">
      <c r="B1" s="1" t="s">
        <v>0</v>
      </c>
    </row>
    <row r="2" spans="2:9" x14ac:dyDescent="0.25">
      <c r="B2" t="s">
        <v>1</v>
      </c>
      <c r="C2" s="2" t="s">
        <v>2</v>
      </c>
    </row>
    <row r="3" spans="2:9" x14ac:dyDescent="0.25">
      <c r="B3" t="s">
        <v>3</v>
      </c>
      <c r="C3" t="s">
        <v>4</v>
      </c>
    </row>
    <row r="4" spans="2:9" x14ac:dyDescent="0.25">
      <c r="B4" t="s">
        <v>5</v>
      </c>
      <c r="C4" t="s">
        <v>6</v>
      </c>
    </row>
    <row r="5" spans="2:9" x14ac:dyDescent="0.25">
      <c r="B5" t="s">
        <v>7</v>
      </c>
      <c r="C5" t="s">
        <v>99</v>
      </c>
    </row>
    <row r="6" spans="2:9" x14ac:dyDescent="0.25">
      <c r="B6" t="s">
        <v>8</v>
      </c>
    </row>
    <row r="7" spans="2:9" x14ac:dyDescent="0.25">
      <c r="B7" t="s">
        <v>97</v>
      </c>
    </row>
    <row r="8" spans="2:9" x14ac:dyDescent="0.25">
      <c r="B8" t="s">
        <v>9</v>
      </c>
      <c r="C8" s="2" t="s">
        <v>10</v>
      </c>
    </row>
    <row r="9" spans="2:9" x14ac:dyDescent="0.25">
      <c r="B9" t="s">
        <v>11</v>
      </c>
      <c r="C9" s="2" t="s">
        <v>12</v>
      </c>
    </row>
    <row r="10" spans="2:9" x14ac:dyDescent="0.25">
      <c r="C10" s="2"/>
    </row>
    <row r="11" spans="2:9" x14ac:dyDescent="0.25">
      <c r="B11" t="s">
        <v>13</v>
      </c>
    </row>
    <row r="13" spans="2:9" x14ac:dyDescent="0.25">
      <c r="B13" s="1" t="s">
        <v>47</v>
      </c>
    </row>
    <row r="14" spans="2:9" x14ac:dyDescent="0.25">
      <c r="B14" s="3"/>
      <c r="C14" s="3" t="s">
        <v>14</v>
      </c>
      <c r="D14" s="3"/>
      <c r="E14" s="3"/>
      <c r="F14" s="3"/>
      <c r="G14" s="3"/>
      <c r="H14" s="3"/>
      <c r="I14" s="3"/>
    </row>
    <row r="15" spans="2:9" ht="15.75" thickBot="1" x14ac:dyDescent="0.3">
      <c r="B15" s="12" t="s">
        <v>16</v>
      </c>
      <c r="C15" s="12">
        <v>2014</v>
      </c>
      <c r="D15" s="12">
        <v>2015</v>
      </c>
      <c r="E15" s="12">
        <v>2016</v>
      </c>
      <c r="F15" s="12">
        <v>2017</v>
      </c>
      <c r="G15" s="12">
        <v>2018</v>
      </c>
      <c r="H15" s="12">
        <v>2019</v>
      </c>
      <c r="I15" s="12">
        <v>2020</v>
      </c>
    </row>
    <row r="16" spans="2:9" x14ac:dyDescent="0.25">
      <c r="B16" s="13" t="s">
        <v>17</v>
      </c>
      <c r="C16" s="14"/>
      <c r="D16" s="14"/>
      <c r="E16" s="14"/>
      <c r="F16" s="14"/>
      <c r="G16" s="14"/>
      <c r="H16" s="14"/>
      <c r="I16" s="15">
        <v>2800.37</v>
      </c>
    </row>
    <row r="17" spans="2:9" ht="30" x14ac:dyDescent="0.25">
      <c r="B17" s="16" t="s">
        <v>48</v>
      </c>
      <c r="C17" s="17"/>
      <c r="D17" s="17"/>
      <c r="E17" s="17"/>
      <c r="F17" s="17"/>
      <c r="G17" s="17"/>
      <c r="H17" s="17"/>
      <c r="I17" s="18">
        <v>2800.37</v>
      </c>
    </row>
    <row r="18" spans="2:9" ht="15.75" thickBot="1" x14ac:dyDescent="0.3">
      <c r="B18" s="19" t="s">
        <v>49</v>
      </c>
      <c r="C18" s="20"/>
      <c r="D18" s="20"/>
      <c r="E18" s="20"/>
      <c r="F18" s="20"/>
      <c r="G18" s="20"/>
      <c r="H18" s="20"/>
      <c r="I18" s="21">
        <v>2800.37</v>
      </c>
    </row>
    <row r="19" spans="2:9" x14ac:dyDescent="0.25">
      <c r="B19" s="22" t="s">
        <v>18</v>
      </c>
      <c r="C19" s="23"/>
      <c r="D19" s="23"/>
      <c r="E19" s="23"/>
      <c r="F19" s="23"/>
      <c r="G19" s="23"/>
      <c r="H19" s="23"/>
      <c r="I19" s="24">
        <v>4952.37</v>
      </c>
    </row>
    <row r="20" spans="2:9" ht="30" x14ac:dyDescent="0.25">
      <c r="B20" s="16" t="s">
        <v>50</v>
      </c>
      <c r="C20" s="17"/>
      <c r="D20" s="17"/>
      <c r="E20" s="17"/>
      <c r="F20" s="17"/>
      <c r="G20" s="17"/>
      <c r="H20" s="17"/>
      <c r="I20" s="18">
        <v>4952.37</v>
      </c>
    </row>
    <row r="21" spans="2:9" x14ac:dyDescent="0.25">
      <c r="B21" s="19" t="s">
        <v>51</v>
      </c>
      <c r="C21" s="20"/>
      <c r="D21" s="20"/>
      <c r="E21" s="20"/>
      <c r="F21" s="20"/>
      <c r="G21" s="20"/>
      <c r="H21" s="20"/>
      <c r="I21" s="21">
        <v>4952.37</v>
      </c>
    </row>
    <row r="22" spans="2:9" x14ac:dyDescent="0.25">
      <c r="B22" s="25" t="s">
        <v>19</v>
      </c>
      <c r="C22" s="17"/>
      <c r="D22" s="17">
        <v>3919.68</v>
      </c>
      <c r="E22" s="17">
        <v>4127.3999999999996</v>
      </c>
      <c r="F22" s="17">
        <v>4606.47</v>
      </c>
      <c r="G22" s="17">
        <v>4240.45</v>
      </c>
      <c r="H22" s="17">
        <v>4672.22</v>
      </c>
      <c r="I22" s="18"/>
    </row>
    <row r="23" spans="2:9" ht="30" x14ac:dyDescent="0.25">
      <c r="B23" s="16" t="s">
        <v>52</v>
      </c>
      <c r="C23" s="17"/>
      <c r="D23" s="17">
        <v>3919.68</v>
      </c>
      <c r="E23" s="17">
        <v>4127.3999999999996</v>
      </c>
      <c r="F23" s="17">
        <v>4606.47</v>
      </c>
      <c r="G23" s="17">
        <v>4240.45</v>
      </c>
      <c r="H23" s="17">
        <v>4672.22</v>
      </c>
      <c r="I23" s="18"/>
    </row>
    <row r="24" spans="2:9" ht="15.75" thickBot="1" x14ac:dyDescent="0.3">
      <c r="B24" s="26" t="s">
        <v>53</v>
      </c>
      <c r="C24" s="27"/>
      <c r="D24" s="27">
        <v>3919.68</v>
      </c>
      <c r="E24" s="27">
        <v>4127.3999999999996</v>
      </c>
      <c r="F24" s="27">
        <v>4606.47</v>
      </c>
      <c r="G24" s="27">
        <v>4240.45</v>
      </c>
      <c r="H24" s="27">
        <v>4672.22</v>
      </c>
      <c r="I24" s="28"/>
    </row>
    <row r="25" spans="2:9" x14ac:dyDescent="0.25">
      <c r="B25" s="29" t="s">
        <v>20</v>
      </c>
      <c r="C25" s="30"/>
      <c r="D25" s="30"/>
      <c r="E25" s="30"/>
      <c r="F25" s="30"/>
      <c r="G25" s="30"/>
      <c r="H25" s="30"/>
      <c r="I25" s="31">
        <v>4771.67</v>
      </c>
    </row>
    <row r="26" spans="2:9" ht="30" x14ac:dyDescent="0.25">
      <c r="B26" s="16" t="s">
        <v>54</v>
      </c>
      <c r="C26" s="17"/>
      <c r="D26" s="17"/>
      <c r="E26" s="17"/>
      <c r="F26" s="17"/>
      <c r="G26" s="17"/>
      <c r="H26" s="17"/>
      <c r="I26" s="18">
        <v>4771.67</v>
      </c>
    </row>
    <row r="27" spans="2:9" ht="15.75" thickBot="1" x14ac:dyDescent="0.3">
      <c r="B27" s="26" t="s">
        <v>55</v>
      </c>
      <c r="C27" s="27"/>
      <c r="D27" s="27"/>
      <c r="E27" s="27"/>
      <c r="F27" s="27"/>
      <c r="G27" s="27"/>
      <c r="H27" s="27"/>
      <c r="I27" s="28">
        <v>4771.67</v>
      </c>
    </row>
    <row r="28" spans="2:9" x14ac:dyDescent="0.25">
      <c r="B28" s="13" t="s">
        <v>21</v>
      </c>
      <c r="C28" s="14"/>
      <c r="D28" s="14"/>
      <c r="E28" s="14"/>
      <c r="F28" s="14"/>
      <c r="G28" s="14"/>
      <c r="H28" s="14">
        <v>4522</v>
      </c>
      <c r="I28" s="15">
        <v>4756.3599999999997</v>
      </c>
    </row>
    <row r="29" spans="2:9" ht="30" x14ac:dyDescent="0.25">
      <c r="B29" s="16" t="s">
        <v>56</v>
      </c>
      <c r="C29" s="17"/>
      <c r="D29" s="17"/>
      <c r="E29" s="17"/>
      <c r="F29" s="17"/>
      <c r="G29" s="17"/>
      <c r="H29" s="17">
        <v>4522</v>
      </c>
      <c r="I29" s="18">
        <v>4756.3599999999997</v>
      </c>
    </row>
    <row r="30" spans="2:9" x14ac:dyDescent="0.25">
      <c r="B30" s="19" t="s">
        <v>57</v>
      </c>
      <c r="C30" s="20"/>
      <c r="D30" s="20"/>
      <c r="E30" s="20"/>
      <c r="F30" s="20"/>
      <c r="G30" s="20"/>
      <c r="H30" s="20">
        <v>4522</v>
      </c>
      <c r="I30" s="21"/>
    </row>
    <row r="31" spans="2:9" ht="15.75" thickBot="1" x14ac:dyDescent="0.3">
      <c r="B31" s="26" t="s">
        <v>55</v>
      </c>
      <c r="C31" s="27"/>
      <c r="D31" s="27"/>
      <c r="E31" s="27"/>
      <c r="F31" s="27"/>
      <c r="G31" s="27"/>
      <c r="H31" s="27"/>
      <c r="I31" s="28">
        <v>4756.3599999999997</v>
      </c>
    </row>
    <row r="32" spans="2:9" x14ac:dyDescent="0.25">
      <c r="B32" s="13" t="s">
        <v>22</v>
      </c>
      <c r="C32" s="14">
        <v>3013.7799999999997</v>
      </c>
      <c r="D32" s="14">
        <v>2983.09</v>
      </c>
      <c r="E32" s="14">
        <v>3270</v>
      </c>
      <c r="F32" s="14">
        <v>3610.31</v>
      </c>
      <c r="G32" s="14">
        <v>3532.51</v>
      </c>
      <c r="H32" s="14">
        <v>3948.97</v>
      </c>
      <c r="I32" s="15">
        <v>4241.47</v>
      </c>
    </row>
    <row r="33" spans="2:9" ht="30" x14ac:dyDescent="0.25">
      <c r="B33" s="16" t="s">
        <v>58</v>
      </c>
      <c r="C33" s="17">
        <v>3013.7799999999997</v>
      </c>
      <c r="D33" s="17">
        <v>2983.09</v>
      </c>
      <c r="E33" s="17">
        <v>3270</v>
      </c>
      <c r="F33" s="17">
        <v>3610.31</v>
      </c>
      <c r="G33" s="17">
        <v>3532.51</v>
      </c>
      <c r="H33" s="17">
        <v>3948.97</v>
      </c>
      <c r="I33" s="18">
        <v>4241.47</v>
      </c>
    </row>
    <row r="34" spans="2:9" x14ac:dyDescent="0.25">
      <c r="B34" s="19" t="s">
        <v>59</v>
      </c>
      <c r="C34" s="20"/>
      <c r="D34" s="20"/>
      <c r="E34" s="20"/>
      <c r="F34" s="20"/>
      <c r="G34" s="20"/>
      <c r="H34" s="20"/>
      <c r="I34" s="21">
        <v>4241.47</v>
      </c>
    </row>
    <row r="35" spans="2:9" ht="15.75" thickBot="1" x14ac:dyDescent="0.3">
      <c r="B35" s="26" t="s">
        <v>60</v>
      </c>
      <c r="C35" s="27">
        <v>3013.7799999999997</v>
      </c>
      <c r="D35" s="27">
        <v>2983.09</v>
      </c>
      <c r="E35" s="27">
        <v>3270</v>
      </c>
      <c r="F35" s="27">
        <v>3610.31</v>
      </c>
      <c r="G35" s="27">
        <v>3532.51</v>
      </c>
      <c r="H35" s="27">
        <v>3948.97</v>
      </c>
      <c r="I35" s="28"/>
    </row>
    <row r="36" spans="2:9" x14ac:dyDescent="0.25">
      <c r="B36" s="13" t="s">
        <v>23</v>
      </c>
      <c r="C36" s="14">
        <v>2862.84</v>
      </c>
      <c r="D36" s="14">
        <v>3601.46</v>
      </c>
      <c r="E36" s="14"/>
      <c r="F36" s="14">
        <v>2916.75</v>
      </c>
      <c r="G36" s="14">
        <v>3561.56</v>
      </c>
      <c r="H36" s="14">
        <v>3735.41</v>
      </c>
      <c r="I36" s="15"/>
    </row>
    <row r="37" spans="2:9" ht="30" x14ac:dyDescent="0.25">
      <c r="B37" s="16" t="s">
        <v>61</v>
      </c>
      <c r="C37" s="17">
        <v>2862.84</v>
      </c>
      <c r="D37" s="17">
        <v>3601.46</v>
      </c>
      <c r="E37" s="17"/>
      <c r="F37" s="17">
        <v>2916.75</v>
      </c>
      <c r="G37" s="17">
        <v>3561.56</v>
      </c>
      <c r="H37" s="17">
        <v>3735.41</v>
      </c>
      <c r="I37" s="18"/>
    </row>
    <row r="38" spans="2:9" ht="15.75" thickBot="1" x14ac:dyDescent="0.3">
      <c r="B38" s="26" t="s">
        <v>60</v>
      </c>
      <c r="C38" s="27">
        <v>2862.84</v>
      </c>
      <c r="D38" s="27">
        <v>3601.46</v>
      </c>
      <c r="E38" s="27"/>
      <c r="F38" s="27">
        <v>2916.75</v>
      </c>
      <c r="G38" s="27">
        <v>3561.56</v>
      </c>
      <c r="H38" s="27">
        <v>3735.41</v>
      </c>
      <c r="I38" s="28"/>
    </row>
    <row r="39" spans="2:9" x14ac:dyDescent="0.25">
      <c r="B39" s="13" t="s">
        <v>9</v>
      </c>
      <c r="C39" s="14">
        <v>4066.7799999999997</v>
      </c>
      <c r="D39" s="14">
        <v>3793.9</v>
      </c>
      <c r="E39" s="14">
        <v>3707.55</v>
      </c>
      <c r="F39" s="14">
        <v>4104.67</v>
      </c>
      <c r="G39" s="14">
        <v>4163.5600000000004</v>
      </c>
      <c r="H39" s="14">
        <v>4543.21</v>
      </c>
      <c r="I39" s="15">
        <v>5164.2749999999996</v>
      </c>
    </row>
    <row r="40" spans="2:9" ht="30" x14ac:dyDescent="0.25">
      <c r="B40" s="16" t="s">
        <v>62</v>
      </c>
      <c r="C40" s="17">
        <v>4066.7799999999997</v>
      </c>
      <c r="D40" s="17">
        <v>3793.9</v>
      </c>
      <c r="E40" s="17">
        <v>3707.55</v>
      </c>
      <c r="F40" s="17">
        <v>4104.67</v>
      </c>
      <c r="G40" s="17">
        <v>4163.5600000000004</v>
      </c>
      <c r="H40" s="17">
        <v>4543.21</v>
      </c>
      <c r="I40" s="18">
        <v>5164.2749999999996</v>
      </c>
    </row>
    <row r="41" spans="2:9" x14ac:dyDescent="0.25">
      <c r="B41" s="19" t="s">
        <v>57</v>
      </c>
      <c r="C41" s="20"/>
      <c r="D41" s="20"/>
      <c r="E41" s="20"/>
      <c r="F41" s="20">
        <v>4104.67</v>
      </c>
      <c r="G41" s="20">
        <v>4163.5600000000004</v>
      </c>
      <c r="H41" s="20">
        <v>4543.21</v>
      </c>
      <c r="I41" s="21"/>
    </row>
    <row r="42" spans="2:9" x14ac:dyDescent="0.25">
      <c r="B42" s="19" t="s">
        <v>63</v>
      </c>
      <c r="C42" s="20">
        <v>4066.7799999999997</v>
      </c>
      <c r="D42" s="20">
        <v>3793.9</v>
      </c>
      <c r="E42" s="20">
        <v>3707.55</v>
      </c>
      <c r="F42" s="20"/>
      <c r="G42" s="20"/>
      <c r="H42" s="20"/>
      <c r="I42" s="21"/>
    </row>
    <row r="43" spans="2:9" ht="15.75" thickBot="1" x14ac:dyDescent="0.3">
      <c r="B43" s="26" t="s">
        <v>55</v>
      </c>
      <c r="C43" s="27"/>
      <c r="D43" s="27"/>
      <c r="E43" s="27"/>
      <c r="F43" s="27"/>
      <c r="G43" s="27"/>
      <c r="H43" s="27"/>
      <c r="I43" s="28">
        <v>5164.2749999999996</v>
      </c>
    </row>
    <row r="44" spans="2:9" x14ac:dyDescent="0.25">
      <c r="B44" s="13" t="s">
        <v>24</v>
      </c>
      <c r="C44" s="14"/>
      <c r="D44" s="14"/>
      <c r="E44" s="14"/>
      <c r="F44" s="14"/>
      <c r="G44" s="14"/>
      <c r="H44" s="14"/>
      <c r="I44" s="15">
        <v>3778.29</v>
      </c>
    </row>
    <row r="45" spans="2:9" ht="30" x14ac:dyDescent="0.25">
      <c r="B45" s="16" t="s">
        <v>64</v>
      </c>
      <c r="C45" s="17"/>
      <c r="D45" s="17"/>
      <c r="E45" s="17"/>
      <c r="F45" s="17"/>
      <c r="G45" s="17"/>
      <c r="H45" s="17"/>
      <c r="I45" s="18">
        <v>3778.29</v>
      </c>
    </row>
    <row r="46" spans="2:9" x14ac:dyDescent="0.25">
      <c r="B46" s="19" t="s">
        <v>49</v>
      </c>
      <c r="C46" s="20"/>
      <c r="D46" s="20"/>
      <c r="E46" s="20"/>
      <c r="F46" s="20"/>
      <c r="G46" s="20"/>
      <c r="H46" s="20"/>
      <c r="I46" s="21">
        <v>3778.29</v>
      </c>
    </row>
    <row r="47" spans="2:9" x14ac:dyDescent="0.25">
      <c r="B47" s="29" t="s">
        <v>25</v>
      </c>
      <c r="C47" s="30">
        <v>2748.2650000000003</v>
      </c>
      <c r="D47" s="30">
        <v>2759.76</v>
      </c>
      <c r="E47" s="30">
        <v>2866.23</v>
      </c>
      <c r="F47" s="30">
        <v>3046.36</v>
      </c>
      <c r="G47" s="30">
        <v>3553.55</v>
      </c>
      <c r="H47" s="30">
        <v>3091.1</v>
      </c>
      <c r="I47" s="31"/>
    </row>
    <row r="48" spans="2:9" ht="30" x14ac:dyDescent="0.25">
      <c r="B48" s="16" t="s">
        <v>65</v>
      </c>
      <c r="C48" s="17">
        <v>2748.2650000000003</v>
      </c>
      <c r="D48" s="17">
        <v>2759.76</v>
      </c>
      <c r="E48" s="17">
        <v>2866.23</v>
      </c>
      <c r="F48" s="17">
        <v>3046.36</v>
      </c>
      <c r="G48" s="17">
        <v>3553.55</v>
      </c>
      <c r="H48" s="17">
        <v>3091.1</v>
      </c>
      <c r="I48" s="18"/>
    </row>
    <row r="49" spans="2:9" x14ac:dyDescent="0.25">
      <c r="B49" s="19" t="s">
        <v>66</v>
      </c>
      <c r="C49" s="20"/>
      <c r="D49" s="20"/>
      <c r="E49" s="20"/>
      <c r="F49" s="20">
        <v>3046.36</v>
      </c>
      <c r="G49" s="20">
        <v>3553.55</v>
      </c>
      <c r="H49" s="20">
        <v>3091.1</v>
      </c>
      <c r="I49" s="21"/>
    </row>
    <row r="50" spans="2:9" ht="15.75" thickBot="1" x14ac:dyDescent="0.3">
      <c r="B50" s="26" t="s">
        <v>60</v>
      </c>
      <c r="C50" s="27">
        <v>2748.2650000000003</v>
      </c>
      <c r="D50" s="27">
        <v>2759.76</v>
      </c>
      <c r="E50" s="27">
        <v>2866.23</v>
      </c>
      <c r="F50" s="27"/>
      <c r="G50" s="27"/>
      <c r="H50" s="27"/>
      <c r="I50" s="28"/>
    </row>
    <row r="51" spans="2:9" x14ac:dyDescent="0.25">
      <c r="B51" s="13" t="s">
        <v>26</v>
      </c>
      <c r="C51" s="14">
        <v>2378.08</v>
      </c>
      <c r="D51" s="14">
        <v>2422.77</v>
      </c>
      <c r="E51" s="14">
        <v>2635.03</v>
      </c>
      <c r="F51" s="14">
        <v>3541.94</v>
      </c>
      <c r="G51" s="14">
        <v>3022.43</v>
      </c>
      <c r="H51" s="14">
        <v>2991.67</v>
      </c>
      <c r="I51" s="15">
        <v>3074.94</v>
      </c>
    </row>
    <row r="52" spans="2:9" ht="30" x14ac:dyDescent="0.25">
      <c r="B52" s="16" t="s">
        <v>67</v>
      </c>
      <c r="C52" s="17">
        <v>2378.08</v>
      </c>
      <c r="D52" s="17">
        <v>2422.77</v>
      </c>
      <c r="E52" s="17">
        <v>2635.03</v>
      </c>
      <c r="F52" s="17">
        <v>3541.94</v>
      </c>
      <c r="G52" s="17">
        <v>3022.43</v>
      </c>
      <c r="H52" s="17">
        <v>2991.67</v>
      </c>
      <c r="I52" s="18"/>
    </row>
    <row r="53" spans="2:9" x14ac:dyDescent="0.25">
      <c r="B53" s="19" t="s">
        <v>66</v>
      </c>
      <c r="C53" s="20"/>
      <c r="D53" s="20"/>
      <c r="E53" s="20"/>
      <c r="F53" s="20">
        <v>3541.94</v>
      </c>
      <c r="G53" s="20">
        <v>3022.43</v>
      </c>
      <c r="H53" s="20">
        <v>2991.67</v>
      </c>
      <c r="I53" s="21"/>
    </row>
    <row r="54" spans="2:9" x14ac:dyDescent="0.25">
      <c r="B54" s="19" t="s">
        <v>63</v>
      </c>
      <c r="C54" s="20">
        <v>2378.08</v>
      </c>
      <c r="D54" s="20">
        <v>2422.77</v>
      </c>
      <c r="E54" s="20">
        <v>2635.03</v>
      </c>
      <c r="F54" s="20"/>
      <c r="G54" s="20"/>
      <c r="H54" s="20"/>
      <c r="I54" s="21"/>
    </row>
    <row r="55" spans="2:9" ht="30" x14ac:dyDescent="0.25">
      <c r="B55" s="16" t="s">
        <v>68</v>
      </c>
      <c r="C55" s="17"/>
      <c r="D55" s="17"/>
      <c r="E55" s="17"/>
      <c r="F55" s="17"/>
      <c r="G55" s="17"/>
      <c r="H55" s="17"/>
      <c r="I55" s="18">
        <v>3074.94</v>
      </c>
    </row>
    <row r="56" spans="2:9" ht="15.75" thickBot="1" x14ac:dyDescent="0.3">
      <c r="B56" s="26" t="s">
        <v>69</v>
      </c>
      <c r="C56" s="27"/>
      <c r="D56" s="27"/>
      <c r="E56" s="27"/>
      <c r="F56" s="27"/>
      <c r="G56" s="27"/>
      <c r="H56" s="27"/>
      <c r="I56" s="28">
        <v>3074.94</v>
      </c>
    </row>
    <row r="57" spans="2:9" x14ac:dyDescent="0.25">
      <c r="B57" s="13" t="s">
        <v>27</v>
      </c>
      <c r="C57" s="14">
        <v>3792.7449999999999</v>
      </c>
      <c r="D57" s="14">
        <v>3359.67</v>
      </c>
      <c r="E57" s="14">
        <v>3662.23</v>
      </c>
      <c r="F57" s="14"/>
      <c r="G57" s="14"/>
      <c r="H57" s="14"/>
      <c r="I57" s="15"/>
    </row>
    <row r="58" spans="2:9" ht="30" x14ac:dyDescent="0.25">
      <c r="B58" s="16" t="s">
        <v>70</v>
      </c>
      <c r="C58" s="17">
        <v>3792.7449999999999</v>
      </c>
      <c r="D58" s="17">
        <v>3359.67</v>
      </c>
      <c r="E58" s="17">
        <v>3662.23</v>
      </c>
      <c r="F58" s="17"/>
      <c r="G58" s="17"/>
      <c r="H58" s="17"/>
      <c r="I58" s="18"/>
    </row>
    <row r="59" spans="2:9" ht="15.75" thickBot="1" x14ac:dyDescent="0.3">
      <c r="B59" s="26" t="s">
        <v>53</v>
      </c>
      <c r="C59" s="27">
        <v>3792.7449999999999</v>
      </c>
      <c r="D59" s="27">
        <v>3359.67</v>
      </c>
      <c r="E59" s="27">
        <v>3662.23</v>
      </c>
      <c r="F59" s="27"/>
      <c r="G59" s="27"/>
      <c r="H59" s="27"/>
      <c r="I59" s="28"/>
    </row>
    <row r="60" spans="2:9" x14ac:dyDescent="0.25">
      <c r="B60" s="13" t="s">
        <v>28</v>
      </c>
      <c r="C60" s="14"/>
      <c r="D60" s="14"/>
      <c r="E60" s="14"/>
      <c r="F60" s="14"/>
      <c r="G60" s="14"/>
      <c r="H60" s="14"/>
      <c r="I60" s="15">
        <v>6789.3</v>
      </c>
    </row>
    <row r="61" spans="2:9" ht="30" x14ac:dyDescent="0.25">
      <c r="B61" s="16" t="s">
        <v>71</v>
      </c>
      <c r="C61" s="17"/>
      <c r="D61" s="17"/>
      <c r="E61" s="17"/>
      <c r="F61" s="17"/>
      <c r="G61" s="17"/>
      <c r="H61" s="17"/>
      <c r="I61" s="18">
        <v>6789.3</v>
      </c>
    </row>
    <row r="62" spans="2:9" x14ac:dyDescent="0.25">
      <c r="B62" s="19" t="s">
        <v>72</v>
      </c>
      <c r="C62" s="20"/>
      <c r="D62" s="20"/>
      <c r="E62" s="20"/>
      <c r="F62" s="20"/>
      <c r="G62" s="20"/>
      <c r="H62" s="20"/>
      <c r="I62" s="21">
        <v>6789.3</v>
      </c>
    </row>
    <row r="63" spans="2:9" x14ac:dyDescent="0.25">
      <c r="B63" s="29" t="s">
        <v>29</v>
      </c>
      <c r="C63" s="30"/>
      <c r="D63" s="30">
        <v>4944.42</v>
      </c>
      <c r="E63" s="30">
        <v>4781.43</v>
      </c>
      <c r="F63" s="30">
        <v>4509.8900000000003</v>
      </c>
      <c r="G63" s="30">
        <v>4197.13</v>
      </c>
      <c r="H63" s="30">
        <v>5767.56</v>
      </c>
      <c r="I63" s="31"/>
    </row>
    <row r="64" spans="2:9" ht="30" x14ac:dyDescent="0.25">
      <c r="B64" s="16" t="s">
        <v>73</v>
      </c>
      <c r="C64" s="17"/>
      <c r="D64" s="17">
        <v>4944.42</v>
      </c>
      <c r="E64" s="17">
        <v>4781.43</v>
      </c>
      <c r="F64" s="17">
        <v>4509.8900000000003</v>
      </c>
      <c r="G64" s="17">
        <v>4197.13</v>
      </c>
      <c r="H64" s="17">
        <v>5767.56</v>
      </c>
      <c r="I64" s="18"/>
    </row>
    <row r="65" spans="2:9" ht="15.75" thickBot="1" x14ac:dyDescent="0.3">
      <c r="B65" s="26" t="s">
        <v>53</v>
      </c>
      <c r="C65" s="27"/>
      <c r="D65" s="27">
        <v>4944.42</v>
      </c>
      <c r="E65" s="27">
        <v>4781.43</v>
      </c>
      <c r="F65" s="27">
        <v>4509.8900000000003</v>
      </c>
      <c r="G65" s="27">
        <v>4197.13</v>
      </c>
      <c r="H65" s="27">
        <v>5767.56</v>
      </c>
      <c r="I65" s="28"/>
    </row>
    <row r="66" spans="2:9" x14ac:dyDescent="0.25">
      <c r="B66" s="13" t="s">
        <v>30</v>
      </c>
      <c r="C66" s="14"/>
      <c r="D66" s="14"/>
      <c r="E66" s="14"/>
      <c r="F66" s="14"/>
      <c r="G66" s="14"/>
      <c r="H66" s="14"/>
      <c r="I66" s="15">
        <v>4115.3599999999997</v>
      </c>
    </row>
    <row r="67" spans="2:9" ht="30" x14ac:dyDescent="0.25">
      <c r="B67" s="16" t="s">
        <v>74</v>
      </c>
      <c r="C67" s="17"/>
      <c r="D67" s="17"/>
      <c r="E67" s="17"/>
      <c r="F67" s="17"/>
      <c r="G67" s="17"/>
      <c r="H67" s="17"/>
      <c r="I67" s="18">
        <v>4115.3599999999997</v>
      </c>
    </row>
    <row r="68" spans="2:9" ht="15.75" thickBot="1" x14ac:dyDescent="0.3">
      <c r="B68" s="26" t="s">
        <v>72</v>
      </c>
      <c r="C68" s="27"/>
      <c r="D68" s="27"/>
      <c r="E68" s="27"/>
      <c r="F68" s="27"/>
      <c r="G68" s="27"/>
      <c r="H68" s="27"/>
      <c r="I68" s="28">
        <v>4115.3599999999997</v>
      </c>
    </row>
    <row r="69" spans="2:9" x14ac:dyDescent="0.25">
      <c r="B69" s="13" t="s">
        <v>31</v>
      </c>
      <c r="C69" s="14"/>
      <c r="D69" s="14"/>
      <c r="E69" s="14">
        <v>3386.44</v>
      </c>
      <c r="F69" s="14">
        <v>3283.93</v>
      </c>
      <c r="G69" s="14">
        <v>3195.69</v>
      </c>
      <c r="H69" s="14">
        <v>3333.53</v>
      </c>
      <c r="I69" s="15">
        <v>3471.63</v>
      </c>
    </row>
    <row r="70" spans="2:9" ht="30" x14ac:dyDescent="0.25">
      <c r="B70" s="16" t="s">
        <v>75</v>
      </c>
      <c r="C70" s="17"/>
      <c r="D70" s="17"/>
      <c r="E70" s="17">
        <v>3386.44</v>
      </c>
      <c r="F70" s="17">
        <v>3283.93</v>
      </c>
      <c r="G70" s="17">
        <v>3195.69</v>
      </c>
      <c r="H70" s="17">
        <v>3333.53</v>
      </c>
      <c r="I70" s="18">
        <v>3471.63</v>
      </c>
    </row>
    <row r="71" spans="2:9" x14ac:dyDescent="0.25">
      <c r="B71" s="19" t="s">
        <v>53</v>
      </c>
      <c r="C71" s="20"/>
      <c r="D71" s="20"/>
      <c r="E71" s="20">
        <v>3386.44</v>
      </c>
      <c r="F71" s="20">
        <v>3283.93</v>
      </c>
      <c r="G71" s="20">
        <v>3195.69</v>
      </c>
      <c r="H71" s="20">
        <v>3333.53</v>
      </c>
      <c r="I71" s="21"/>
    </row>
    <row r="72" spans="2:9" ht="15.75" thickBot="1" x14ac:dyDescent="0.3">
      <c r="B72" s="26" t="s">
        <v>72</v>
      </c>
      <c r="C72" s="27"/>
      <c r="D72" s="27"/>
      <c r="E72" s="27"/>
      <c r="F72" s="27"/>
      <c r="G72" s="27"/>
      <c r="H72" s="27"/>
      <c r="I72" s="28">
        <v>3471.63</v>
      </c>
    </row>
    <row r="73" spans="2:9" x14ac:dyDescent="0.25">
      <c r="B73" s="13" t="s">
        <v>11</v>
      </c>
      <c r="C73" s="14"/>
      <c r="D73" s="14"/>
      <c r="E73" s="14"/>
      <c r="F73" s="14"/>
      <c r="G73" s="14"/>
      <c r="H73" s="14"/>
      <c r="I73" s="15">
        <v>3920.875</v>
      </c>
    </row>
    <row r="74" spans="2:9" ht="30" x14ac:dyDescent="0.25">
      <c r="B74" s="16" t="s">
        <v>76</v>
      </c>
      <c r="C74" s="17"/>
      <c r="D74" s="17"/>
      <c r="E74" s="17"/>
      <c r="F74" s="17"/>
      <c r="G74" s="17"/>
      <c r="H74" s="17"/>
      <c r="I74" s="18">
        <v>3920.875</v>
      </c>
    </row>
    <row r="75" spans="2:9" x14ac:dyDescent="0.25">
      <c r="B75" s="19" t="s">
        <v>59</v>
      </c>
      <c r="C75" s="20"/>
      <c r="D75" s="20"/>
      <c r="E75" s="20"/>
      <c r="F75" s="20"/>
      <c r="G75" s="20"/>
      <c r="H75" s="20"/>
      <c r="I75" s="21">
        <v>3920.875</v>
      </c>
    </row>
    <row r="76" spans="2:9" x14ac:dyDescent="0.25">
      <c r="B76" s="29" t="s">
        <v>32</v>
      </c>
      <c r="C76" s="30">
        <v>3513.8150000000001</v>
      </c>
      <c r="D76" s="30">
        <v>3559.26</v>
      </c>
      <c r="E76" s="30">
        <v>3826.19</v>
      </c>
      <c r="F76" s="30">
        <v>4143.6400000000003</v>
      </c>
      <c r="G76" s="30">
        <v>4341.2299999999996</v>
      </c>
      <c r="H76" s="30">
        <v>4758.3599999999997</v>
      </c>
      <c r="I76" s="31"/>
    </row>
    <row r="77" spans="2:9" ht="30" x14ac:dyDescent="0.25">
      <c r="B77" s="16" t="s">
        <v>77</v>
      </c>
      <c r="C77" s="17">
        <v>3513.8150000000001</v>
      </c>
      <c r="D77" s="17">
        <v>3559.26</v>
      </c>
      <c r="E77" s="17">
        <v>3826.19</v>
      </c>
      <c r="F77" s="17">
        <v>4143.6400000000003</v>
      </c>
      <c r="G77" s="17">
        <v>4341.2299999999996</v>
      </c>
      <c r="H77" s="17">
        <v>4758.3599999999997</v>
      </c>
      <c r="I77" s="18"/>
    </row>
    <row r="78" spans="2:9" ht="15.75" thickBot="1" x14ac:dyDescent="0.3">
      <c r="B78" s="26" t="s">
        <v>60</v>
      </c>
      <c r="C78" s="27">
        <v>3513.8150000000001</v>
      </c>
      <c r="D78" s="27">
        <v>3559.26</v>
      </c>
      <c r="E78" s="27">
        <v>3826.19</v>
      </c>
      <c r="F78" s="27">
        <v>4143.6400000000003</v>
      </c>
      <c r="G78" s="27">
        <v>4341.2299999999996</v>
      </c>
      <c r="H78" s="27">
        <v>4758.3599999999997</v>
      </c>
      <c r="I78" s="28"/>
    </row>
    <row r="79" spans="2:9" x14ac:dyDescent="0.25">
      <c r="B79" s="13" t="s">
        <v>33</v>
      </c>
      <c r="C79" s="14"/>
      <c r="D79" s="14"/>
      <c r="E79" s="14"/>
      <c r="F79" s="14">
        <v>3556.28</v>
      </c>
      <c r="G79" s="14">
        <v>3596.86</v>
      </c>
      <c r="H79" s="14">
        <v>3487.01</v>
      </c>
      <c r="I79" s="15">
        <v>4892.33</v>
      </c>
    </row>
    <row r="80" spans="2:9" ht="30" x14ac:dyDescent="0.25">
      <c r="B80" s="16" t="s">
        <v>78</v>
      </c>
      <c r="C80" s="17"/>
      <c r="D80" s="17"/>
      <c r="E80" s="17"/>
      <c r="F80" s="17">
        <v>3556.28</v>
      </c>
      <c r="G80" s="17">
        <v>3596.86</v>
      </c>
      <c r="H80" s="17">
        <v>3487.01</v>
      </c>
      <c r="I80" s="18">
        <v>4892.33</v>
      </c>
    </row>
    <row r="81" spans="2:9" x14ac:dyDescent="0.25">
      <c r="B81" s="19" t="s">
        <v>60</v>
      </c>
      <c r="C81" s="20"/>
      <c r="D81" s="20"/>
      <c r="E81" s="20"/>
      <c r="F81" s="20">
        <v>3556.28</v>
      </c>
      <c r="G81" s="20">
        <v>3596.86</v>
      </c>
      <c r="H81" s="20">
        <v>3487.01</v>
      </c>
      <c r="I81" s="21"/>
    </row>
    <row r="82" spans="2:9" ht="15.75" thickBot="1" x14ac:dyDescent="0.3">
      <c r="B82" s="26" t="s">
        <v>72</v>
      </c>
      <c r="C82" s="27"/>
      <c r="D82" s="27"/>
      <c r="E82" s="27"/>
      <c r="F82" s="27"/>
      <c r="G82" s="27"/>
      <c r="H82" s="27"/>
      <c r="I82" s="28">
        <v>4892.33</v>
      </c>
    </row>
    <row r="83" spans="2:9" x14ac:dyDescent="0.25">
      <c r="B83" s="13" t="s">
        <v>34</v>
      </c>
      <c r="C83" s="14"/>
      <c r="D83" s="14"/>
      <c r="E83" s="14"/>
      <c r="F83" s="14"/>
      <c r="G83" s="14"/>
      <c r="H83" s="14"/>
      <c r="I83" s="15">
        <v>4242.0200000000004</v>
      </c>
    </row>
    <row r="84" spans="2:9" ht="30" x14ac:dyDescent="0.25">
      <c r="B84" s="16" t="s">
        <v>79</v>
      </c>
      <c r="C84" s="17"/>
      <c r="D84" s="17"/>
      <c r="E84" s="17"/>
      <c r="F84" s="17"/>
      <c r="G84" s="17"/>
      <c r="H84" s="17"/>
      <c r="I84" s="18">
        <v>4242.0200000000004</v>
      </c>
    </row>
    <row r="85" spans="2:9" x14ac:dyDescent="0.25">
      <c r="B85" s="19" t="s">
        <v>72</v>
      </c>
      <c r="C85" s="20"/>
      <c r="D85" s="20"/>
      <c r="E85" s="20"/>
      <c r="F85" s="20"/>
      <c r="G85" s="20"/>
      <c r="H85" s="20"/>
      <c r="I85" s="21">
        <v>4242.0200000000004</v>
      </c>
    </row>
    <row r="86" spans="2:9" x14ac:dyDescent="0.25">
      <c r="B86" s="29" t="s">
        <v>35</v>
      </c>
      <c r="C86" s="30"/>
      <c r="D86" s="30">
        <v>3362.89</v>
      </c>
      <c r="E86" s="30">
        <v>3473.85</v>
      </c>
      <c r="F86" s="30">
        <v>3489.98</v>
      </c>
      <c r="G86" s="30">
        <v>4206.9399999999996</v>
      </c>
      <c r="H86" s="30">
        <v>4376.0600000000004</v>
      </c>
      <c r="I86" s="31"/>
    </row>
    <row r="87" spans="2:9" ht="30" x14ac:dyDescent="0.25">
      <c r="B87" s="16" t="s">
        <v>80</v>
      </c>
      <c r="C87" s="17"/>
      <c r="D87" s="17">
        <v>3362.89</v>
      </c>
      <c r="E87" s="17">
        <v>3473.85</v>
      </c>
      <c r="F87" s="17">
        <v>3489.98</v>
      </c>
      <c r="G87" s="17">
        <v>4206.9399999999996</v>
      </c>
      <c r="H87" s="17">
        <v>4376.0600000000004</v>
      </c>
      <c r="I87" s="18"/>
    </row>
    <row r="88" spans="2:9" x14ac:dyDescent="0.25">
      <c r="B88" s="19" t="s">
        <v>53</v>
      </c>
      <c r="C88" s="20"/>
      <c r="D88" s="20">
        <v>3362.89</v>
      </c>
      <c r="E88" s="20">
        <v>3473.85</v>
      </c>
      <c r="F88" s="20">
        <v>3489.98</v>
      </c>
      <c r="G88" s="20">
        <v>4206.9399999999996</v>
      </c>
      <c r="H88" s="20">
        <v>4376.0600000000004</v>
      </c>
      <c r="I88" s="21"/>
    </row>
    <row r="89" spans="2:9" ht="15.75" thickBot="1" x14ac:dyDescent="0.3">
      <c r="B89" s="32" t="s">
        <v>36</v>
      </c>
      <c r="C89" s="33"/>
      <c r="D89" s="33"/>
      <c r="E89" s="33"/>
      <c r="F89" s="33"/>
      <c r="G89" s="33"/>
      <c r="H89" s="33">
        <v>6271.34</v>
      </c>
      <c r="I89" s="34">
        <v>5325.69</v>
      </c>
    </row>
    <row r="90" spans="2:9" ht="30" x14ac:dyDescent="0.25">
      <c r="B90" s="35" t="s">
        <v>81</v>
      </c>
      <c r="C90" s="23"/>
      <c r="D90" s="23"/>
      <c r="E90" s="23"/>
      <c r="F90" s="23"/>
      <c r="G90" s="23"/>
      <c r="H90" s="23">
        <v>6271.34</v>
      </c>
      <c r="I90" s="24">
        <v>5325.69</v>
      </c>
    </row>
    <row r="91" spans="2:9" x14ac:dyDescent="0.25">
      <c r="B91" s="19" t="s">
        <v>57</v>
      </c>
      <c r="C91" s="20"/>
      <c r="D91" s="20"/>
      <c r="E91" s="20"/>
      <c r="F91" s="20"/>
      <c r="G91" s="20"/>
      <c r="H91" s="20">
        <v>6271.34</v>
      </c>
      <c r="I91" s="21"/>
    </row>
    <row r="92" spans="2:9" ht="15.75" thickBot="1" x14ac:dyDescent="0.3">
      <c r="B92" s="26" t="s">
        <v>55</v>
      </c>
      <c r="C92" s="27"/>
      <c r="D92" s="27"/>
      <c r="E92" s="27"/>
      <c r="F92" s="27"/>
      <c r="G92" s="27"/>
      <c r="H92" s="27"/>
      <c r="I92" s="28">
        <v>5325.69</v>
      </c>
    </row>
    <row r="93" spans="2:9" x14ac:dyDescent="0.25">
      <c r="B93" s="13" t="s">
        <v>37</v>
      </c>
      <c r="C93" s="14">
        <v>2960.1000000000004</v>
      </c>
      <c r="D93" s="14">
        <v>2849.88</v>
      </c>
      <c r="E93" s="14">
        <v>3377.13</v>
      </c>
      <c r="F93" s="14">
        <v>3052.61</v>
      </c>
      <c r="G93" s="14">
        <v>3346.38</v>
      </c>
      <c r="H93" s="14">
        <v>3162.78</v>
      </c>
      <c r="I93" s="15">
        <v>4314.01</v>
      </c>
    </row>
    <row r="94" spans="2:9" ht="30" x14ac:dyDescent="0.25">
      <c r="B94" s="16" t="s">
        <v>82</v>
      </c>
      <c r="C94" s="17">
        <v>2960.1000000000004</v>
      </c>
      <c r="D94" s="17">
        <v>2849.88</v>
      </c>
      <c r="E94" s="17">
        <v>3377.13</v>
      </c>
      <c r="F94" s="17">
        <v>3052.61</v>
      </c>
      <c r="G94" s="17">
        <v>3346.38</v>
      </c>
      <c r="H94" s="17">
        <v>3162.78</v>
      </c>
      <c r="I94" s="18">
        <v>4314.01</v>
      </c>
    </row>
    <row r="95" spans="2:9" x14ac:dyDescent="0.25">
      <c r="B95" s="19" t="s">
        <v>83</v>
      </c>
      <c r="C95" s="20"/>
      <c r="D95" s="20"/>
      <c r="E95" s="20"/>
      <c r="F95" s="20"/>
      <c r="G95" s="20"/>
      <c r="H95" s="20"/>
      <c r="I95" s="21">
        <v>4314.01</v>
      </c>
    </row>
    <row r="96" spans="2:9" ht="15.75" thickBot="1" x14ac:dyDescent="0.3">
      <c r="B96" s="26" t="s">
        <v>60</v>
      </c>
      <c r="C96" s="27">
        <v>2960.1000000000004</v>
      </c>
      <c r="D96" s="27">
        <v>2849.88</v>
      </c>
      <c r="E96" s="27">
        <v>3377.13</v>
      </c>
      <c r="F96" s="27">
        <v>3052.61</v>
      </c>
      <c r="G96" s="27">
        <v>3346.38</v>
      </c>
      <c r="H96" s="27">
        <v>3162.78</v>
      </c>
      <c r="I96" s="28"/>
    </row>
    <row r="97" spans="2:9" x14ac:dyDescent="0.25">
      <c r="B97" s="13" t="s">
        <v>38</v>
      </c>
      <c r="C97" s="14">
        <v>2768.12</v>
      </c>
      <c r="D97" s="14">
        <v>2684.17</v>
      </c>
      <c r="E97" s="14">
        <v>2932.47</v>
      </c>
      <c r="F97" s="14">
        <v>3071.07</v>
      </c>
      <c r="G97" s="14">
        <v>3017.86</v>
      </c>
      <c r="H97" s="14">
        <v>2922.74</v>
      </c>
      <c r="I97" s="15">
        <v>3724.13</v>
      </c>
    </row>
    <row r="98" spans="2:9" ht="30" x14ac:dyDescent="0.25">
      <c r="B98" s="16" t="s">
        <v>84</v>
      </c>
      <c r="C98" s="17">
        <v>2768.12</v>
      </c>
      <c r="D98" s="17">
        <v>2684.17</v>
      </c>
      <c r="E98" s="17">
        <v>2932.47</v>
      </c>
      <c r="F98" s="17">
        <v>3071.07</v>
      </c>
      <c r="G98" s="17">
        <v>3017.86</v>
      </c>
      <c r="H98" s="17">
        <v>2922.74</v>
      </c>
      <c r="I98" s="18">
        <v>3724.13</v>
      </c>
    </row>
    <row r="99" spans="2:9" x14ac:dyDescent="0.25">
      <c r="B99" s="19" t="s">
        <v>85</v>
      </c>
      <c r="C99" s="20">
        <v>2768.12</v>
      </c>
      <c r="D99" s="20">
        <v>2684.17</v>
      </c>
      <c r="E99" s="20">
        <v>2932.47</v>
      </c>
      <c r="F99" s="20">
        <v>3071.07</v>
      </c>
      <c r="G99" s="20"/>
      <c r="H99" s="20"/>
      <c r="I99" s="21"/>
    </row>
    <row r="100" spans="2:9" x14ac:dyDescent="0.25">
      <c r="B100" s="19" t="s">
        <v>86</v>
      </c>
      <c r="C100" s="20"/>
      <c r="D100" s="20"/>
      <c r="E100" s="20"/>
      <c r="F100" s="20"/>
      <c r="G100" s="20">
        <v>3017.86</v>
      </c>
      <c r="H100" s="20">
        <v>2922.74</v>
      </c>
      <c r="I100" s="21"/>
    </row>
    <row r="101" spans="2:9" ht="15.75" thickBot="1" x14ac:dyDescent="0.3">
      <c r="B101" s="26" t="s">
        <v>87</v>
      </c>
      <c r="C101" s="27"/>
      <c r="D101" s="27"/>
      <c r="E101" s="27"/>
      <c r="F101" s="27"/>
      <c r="G101" s="27"/>
      <c r="H101" s="27"/>
      <c r="I101" s="28">
        <v>3724.13</v>
      </c>
    </row>
    <row r="102" spans="2:9" x14ac:dyDescent="0.25">
      <c r="B102" s="13" t="s">
        <v>39</v>
      </c>
      <c r="C102" s="14">
        <v>2089.61</v>
      </c>
      <c r="D102" s="14">
        <v>2557.14</v>
      </c>
      <c r="E102" s="14">
        <v>2045.65</v>
      </c>
      <c r="F102" s="14">
        <v>2793.71</v>
      </c>
      <c r="G102" s="14">
        <v>3073.57</v>
      </c>
      <c r="H102" s="14">
        <v>2910.22</v>
      </c>
      <c r="I102" s="15">
        <v>1956.33</v>
      </c>
    </row>
    <row r="103" spans="2:9" ht="30" x14ac:dyDescent="0.25">
      <c r="B103" s="16" t="s">
        <v>88</v>
      </c>
      <c r="C103" s="17">
        <v>2089.61</v>
      </c>
      <c r="D103" s="17">
        <v>2557.14</v>
      </c>
      <c r="E103" s="17">
        <v>2045.65</v>
      </c>
      <c r="F103" s="17">
        <v>2793.71</v>
      </c>
      <c r="G103" s="17">
        <v>3073.57</v>
      </c>
      <c r="H103" s="17">
        <v>2910.22</v>
      </c>
      <c r="I103" s="18">
        <v>1956.33</v>
      </c>
    </row>
    <row r="104" spans="2:9" x14ac:dyDescent="0.25">
      <c r="B104" s="19" t="s">
        <v>53</v>
      </c>
      <c r="C104" s="20">
        <v>2089.61</v>
      </c>
      <c r="D104" s="20">
        <v>2557.14</v>
      </c>
      <c r="E104" s="20">
        <v>2045.65</v>
      </c>
      <c r="F104" s="20">
        <v>2793.71</v>
      </c>
      <c r="G104" s="20">
        <v>3073.57</v>
      </c>
      <c r="H104" s="20">
        <v>2910.22</v>
      </c>
      <c r="I104" s="21"/>
    </row>
    <row r="105" spans="2:9" ht="15.75" thickBot="1" x14ac:dyDescent="0.3">
      <c r="B105" s="26" t="s">
        <v>72</v>
      </c>
      <c r="C105" s="27"/>
      <c r="D105" s="27"/>
      <c r="E105" s="27"/>
      <c r="F105" s="27"/>
      <c r="G105" s="27"/>
      <c r="H105" s="27"/>
      <c r="I105" s="28">
        <v>1956.33</v>
      </c>
    </row>
    <row r="106" spans="2:9" x14ac:dyDescent="0.25">
      <c r="B106" s="13" t="s">
        <v>40</v>
      </c>
      <c r="C106" s="14">
        <v>2630.4750000000004</v>
      </c>
      <c r="D106" s="14">
        <v>2917.72</v>
      </c>
      <c r="E106" s="14">
        <v>3053.25</v>
      </c>
      <c r="F106" s="14">
        <v>3437.92</v>
      </c>
      <c r="G106" s="14">
        <v>3413.81</v>
      </c>
      <c r="H106" s="14">
        <v>3642.05</v>
      </c>
      <c r="I106" s="15">
        <v>3853.67</v>
      </c>
    </row>
    <row r="107" spans="2:9" ht="30" x14ac:dyDescent="0.25">
      <c r="B107" s="16" t="s">
        <v>89</v>
      </c>
      <c r="C107" s="17">
        <v>2630.4750000000004</v>
      </c>
      <c r="D107" s="17">
        <v>2917.72</v>
      </c>
      <c r="E107" s="17">
        <v>3053.25</v>
      </c>
      <c r="F107" s="17">
        <v>3437.92</v>
      </c>
      <c r="G107" s="17">
        <v>3413.81</v>
      </c>
      <c r="H107" s="17">
        <v>3642.05</v>
      </c>
      <c r="I107" s="18">
        <v>3853.67</v>
      </c>
    </row>
    <row r="108" spans="2:9" x14ac:dyDescent="0.25">
      <c r="B108" s="19" t="s">
        <v>53</v>
      </c>
      <c r="C108" s="20">
        <v>2630.4750000000004</v>
      </c>
      <c r="D108" s="20">
        <v>2917.72</v>
      </c>
      <c r="E108" s="20">
        <v>3053.25</v>
      </c>
      <c r="F108" s="20">
        <v>3437.92</v>
      </c>
      <c r="G108" s="20">
        <v>3413.81</v>
      </c>
      <c r="H108" s="20">
        <v>3642.05</v>
      </c>
      <c r="I108" s="21"/>
    </row>
    <row r="109" spans="2:9" ht="15.75" thickBot="1" x14ac:dyDescent="0.3">
      <c r="B109" s="26" t="s">
        <v>72</v>
      </c>
      <c r="C109" s="27"/>
      <c r="D109" s="27"/>
      <c r="E109" s="27"/>
      <c r="F109" s="27"/>
      <c r="G109" s="27"/>
      <c r="H109" s="27"/>
      <c r="I109" s="28">
        <v>3853.67</v>
      </c>
    </row>
    <row r="110" spans="2:9" x14ac:dyDescent="0.25">
      <c r="B110" s="13" t="s">
        <v>41</v>
      </c>
      <c r="C110" s="14"/>
      <c r="D110" s="14">
        <v>1908.2</v>
      </c>
      <c r="E110" s="14">
        <v>3024.29</v>
      </c>
      <c r="F110" s="14">
        <v>3040.22</v>
      </c>
      <c r="G110" s="14">
        <v>2947.37</v>
      </c>
      <c r="H110" s="14">
        <v>3335.55</v>
      </c>
      <c r="I110" s="15">
        <v>3723.49</v>
      </c>
    </row>
    <row r="111" spans="2:9" ht="30" x14ac:dyDescent="0.25">
      <c r="B111" s="16" t="s">
        <v>90</v>
      </c>
      <c r="C111" s="17"/>
      <c r="D111" s="17">
        <v>1908.2</v>
      </c>
      <c r="E111" s="17">
        <v>3024.29</v>
      </c>
      <c r="F111" s="17">
        <v>3040.22</v>
      </c>
      <c r="G111" s="17">
        <v>2947.37</v>
      </c>
      <c r="H111" s="17">
        <v>3335.55</v>
      </c>
      <c r="I111" s="18">
        <v>3723.49</v>
      </c>
    </row>
    <row r="112" spans="2:9" x14ac:dyDescent="0.25">
      <c r="B112" s="19" t="s">
        <v>85</v>
      </c>
      <c r="C112" s="20"/>
      <c r="D112" s="20">
        <v>1908.2</v>
      </c>
      <c r="E112" s="20">
        <v>3024.29</v>
      </c>
      <c r="F112" s="20">
        <v>3040.22</v>
      </c>
      <c r="G112" s="20"/>
      <c r="H112" s="20"/>
      <c r="I112" s="21"/>
    </row>
    <row r="113" spans="2:9" x14ac:dyDescent="0.25">
      <c r="B113" s="19" t="s">
        <v>86</v>
      </c>
      <c r="C113" s="20"/>
      <c r="D113" s="20"/>
      <c r="E113" s="20"/>
      <c r="F113" s="20"/>
      <c r="G113" s="20">
        <v>2947.37</v>
      </c>
      <c r="H113" s="20">
        <v>3335.55</v>
      </c>
      <c r="I113" s="21"/>
    </row>
    <row r="114" spans="2:9" ht="15.75" thickBot="1" x14ac:dyDescent="0.3">
      <c r="B114" s="26" t="s">
        <v>87</v>
      </c>
      <c r="C114" s="27"/>
      <c r="D114" s="27"/>
      <c r="E114" s="27"/>
      <c r="F114" s="27"/>
      <c r="G114" s="27"/>
      <c r="H114" s="27"/>
      <c r="I114" s="28">
        <v>3723.49</v>
      </c>
    </row>
    <row r="115" spans="2:9" x14ac:dyDescent="0.25">
      <c r="B115" s="13" t="s">
        <v>42</v>
      </c>
      <c r="C115" s="14"/>
      <c r="D115" s="14"/>
      <c r="E115" s="14"/>
      <c r="F115" s="14"/>
      <c r="G115" s="14"/>
      <c r="H115" s="14"/>
      <c r="I115" s="15">
        <v>3935.52</v>
      </c>
    </row>
    <row r="116" spans="2:9" ht="30" x14ac:dyDescent="0.25">
      <c r="B116" s="16" t="s">
        <v>91</v>
      </c>
      <c r="C116" s="17"/>
      <c r="D116" s="17"/>
      <c r="E116" s="17"/>
      <c r="F116" s="17"/>
      <c r="G116" s="17"/>
      <c r="H116" s="17"/>
      <c r="I116" s="18">
        <v>3935.52</v>
      </c>
    </row>
    <row r="117" spans="2:9" ht="15.75" thickBot="1" x14ac:dyDescent="0.3">
      <c r="B117" s="26" t="s">
        <v>72</v>
      </c>
      <c r="C117" s="27"/>
      <c r="D117" s="27"/>
      <c r="E117" s="27"/>
      <c r="F117" s="27"/>
      <c r="G117" s="27"/>
      <c r="H117" s="27"/>
      <c r="I117" s="28">
        <v>3935.52</v>
      </c>
    </row>
    <row r="118" spans="2:9" x14ac:dyDescent="0.25">
      <c r="B118" s="13" t="s">
        <v>43</v>
      </c>
      <c r="C118" s="14"/>
      <c r="D118" s="14"/>
      <c r="E118" s="14"/>
      <c r="F118" s="14"/>
      <c r="G118" s="14"/>
      <c r="H118" s="14">
        <v>3180.48</v>
      </c>
      <c r="I118" s="15"/>
    </row>
    <row r="119" spans="2:9" ht="30" x14ac:dyDescent="0.25">
      <c r="B119" s="16" t="s">
        <v>92</v>
      </c>
      <c r="C119" s="17"/>
      <c r="D119" s="17"/>
      <c r="E119" s="17"/>
      <c r="F119" s="17"/>
      <c r="G119" s="17"/>
      <c r="H119" s="17">
        <v>3180.48</v>
      </c>
      <c r="I119" s="18"/>
    </row>
    <row r="120" spans="2:9" ht="15.75" thickBot="1" x14ac:dyDescent="0.3">
      <c r="B120" s="26" t="s">
        <v>57</v>
      </c>
      <c r="C120" s="27"/>
      <c r="D120" s="27"/>
      <c r="E120" s="27"/>
      <c r="F120" s="27"/>
      <c r="G120" s="27"/>
      <c r="H120" s="27">
        <v>3180.48</v>
      </c>
      <c r="I120" s="28"/>
    </row>
  </sheetData>
  <hyperlinks>
    <hyperlink ref="C8" r:id="rId1"/>
    <hyperlink ref="C9" r:id="rId2"/>
    <hyperlink ref="C2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6"/>
  <sheetViews>
    <sheetView zoomScale="110" zoomScaleNormal="110" workbookViewId="0">
      <selection activeCell="C5" sqref="C5"/>
    </sheetView>
  </sheetViews>
  <sheetFormatPr defaultRowHeight="15" x14ac:dyDescent="0.25"/>
  <cols>
    <col min="1" max="1" width="5" customWidth="1"/>
    <col min="2" max="2" width="79.28515625" customWidth="1"/>
  </cols>
  <sheetData>
    <row r="1" spans="2:9" x14ac:dyDescent="0.25">
      <c r="B1" s="1" t="s">
        <v>0</v>
      </c>
    </row>
    <row r="2" spans="2:9" x14ac:dyDescent="0.25">
      <c r="B2" t="s">
        <v>1</v>
      </c>
      <c r="C2" s="2" t="s">
        <v>2</v>
      </c>
    </row>
    <row r="3" spans="2:9" x14ac:dyDescent="0.25">
      <c r="B3" t="s">
        <v>3</v>
      </c>
      <c r="C3" t="s">
        <v>4</v>
      </c>
    </row>
    <row r="4" spans="2:9" x14ac:dyDescent="0.25">
      <c r="B4" t="s">
        <v>5</v>
      </c>
      <c r="C4" t="s">
        <v>6</v>
      </c>
    </row>
    <row r="5" spans="2:9" x14ac:dyDescent="0.25">
      <c r="B5" t="s">
        <v>7</v>
      </c>
      <c r="C5" t="s">
        <v>99</v>
      </c>
    </row>
    <row r="6" spans="2:9" x14ac:dyDescent="0.25">
      <c r="B6" t="s">
        <v>8</v>
      </c>
    </row>
    <row r="7" spans="2:9" x14ac:dyDescent="0.25">
      <c r="B7" t="s">
        <v>97</v>
      </c>
    </row>
    <row r="8" spans="2:9" x14ac:dyDescent="0.25">
      <c r="B8" t="s">
        <v>9</v>
      </c>
      <c r="C8" s="2" t="s">
        <v>10</v>
      </c>
    </row>
    <row r="9" spans="2:9" x14ac:dyDescent="0.25">
      <c r="B9" t="s">
        <v>11</v>
      </c>
      <c r="C9" s="2" t="s">
        <v>12</v>
      </c>
    </row>
    <row r="10" spans="2:9" x14ac:dyDescent="0.25">
      <c r="C10" s="2"/>
    </row>
    <row r="11" spans="2:9" x14ac:dyDescent="0.25">
      <c r="B11" t="s">
        <v>13</v>
      </c>
    </row>
    <row r="13" spans="2:9" x14ac:dyDescent="0.25">
      <c r="B13" s="1" t="s">
        <v>93</v>
      </c>
    </row>
    <row r="14" spans="2:9" x14ac:dyDescent="0.25">
      <c r="B14" s="3"/>
      <c r="C14" s="3" t="s">
        <v>14</v>
      </c>
      <c r="D14" s="3"/>
      <c r="E14" s="3"/>
      <c r="F14" s="3"/>
      <c r="G14" s="3"/>
      <c r="H14" s="3"/>
      <c r="I14" s="3"/>
    </row>
    <row r="15" spans="2:9" ht="15.75" thickBot="1" x14ac:dyDescent="0.3">
      <c r="B15" s="36" t="s">
        <v>94</v>
      </c>
      <c r="C15">
        <v>2014</v>
      </c>
      <c r="D15">
        <v>2015</v>
      </c>
      <c r="E15">
        <v>2016</v>
      </c>
      <c r="F15">
        <v>2017</v>
      </c>
      <c r="G15">
        <v>2018</v>
      </c>
      <c r="H15">
        <v>2019</v>
      </c>
      <c r="I15">
        <v>2020</v>
      </c>
    </row>
    <row r="16" spans="2:9" x14ac:dyDescent="0.25">
      <c r="B16" s="37" t="s">
        <v>59</v>
      </c>
      <c r="C16" s="38"/>
      <c r="D16" s="38"/>
      <c r="E16" s="38"/>
      <c r="F16" s="38"/>
      <c r="G16" s="38"/>
      <c r="H16" s="38"/>
      <c r="I16" s="39">
        <v>4027.7400000000002</v>
      </c>
    </row>
    <row r="17" spans="2:9" ht="30" x14ac:dyDescent="0.25">
      <c r="B17" s="40" t="s">
        <v>76</v>
      </c>
      <c r="C17" s="41"/>
      <c r="D17" s="41"/>
      <c r="E17" s="41"/>
      <c r="F17" s="41"/>
      <c r="G17" s="41"/>
      <c r="H17" s="41"/>
      <c r="I17" s="42">
        <v>3920.875</v>
      </c>
    </row>
    <row r="18" spans="2:9" ht="30.75" thickBot="1" x14ac:dyDescent="0.3">
      <c r="B18" s="43" t="s">
        <v>58</v>
      </c>
      <c r="C18" s="44"/>
      <c r="D18" s="44"/>
      <c r="E18" s="44"/>
      <c r="F18" s="44"/>
      <c r="G18" s="44"/>
      <c r="H18" s="44"/>
      <c r="I18" s="45">
        <v>4241.47</v>
      </c>
    </row>
    <row r="19" spans="2:9" x14ac:dyDescent="0.25">
      <c r="B19" s="37" t="s">
        <v>83</v>
      </c>
      <c r="C19" s="38"/>
      <c r="D19" s="38"/>
      <c r="E19" s="38"/>
      <c r="F19" s="38"/>
      <c r="G19" s="38"/>
      <c r="H19" s="38"/>
      <c r="I19" s="39">
        <v>4314.01</v>
      </c>
    </row>
    <row r="20" spans="2:9" ht="30.75" thickBot="1" x14ac:dyDescent="0.3">
      <c r="B20" s="43" t="s">
        <v>82</v>
      </c>
      <c r="C20" s="44"/>
      <c r="D20" s="44"/>
      <c r="E20" s="44"/>
      <c r="F20" s="44"/>
      <c r="G20" s="44"/>
      <c r="H20" s="44"/>
      <c r="I20" s="45">
        <v>4314.01</v>
      </c>
    </row>
    <row r="21" spans="2:9" x14ac:dyDescent="0.25">
      <c r="B21" s="37" t="s">
        <v>49</v>
      </c>
      <c r="C21" s="46"/>
      <c r="D21" s="46"/>
      <c r="E21" s="46"/>
      <c r="F21" s="46"/>
      <c r="G21" s="46"/>
      <c r="H21" s="46"/>
      <c r="I21" s="47">
        <v>3289.33</v>
      </c>
    </row>
    <row r="22" spans="2:9" ht="30" x14ac:dyDescent="0.25">
      <c r="B22" s="48" t="s">
        <v>48</v>
      </c>
      <c r="C22" s="49"/>
      <c r="D22" s="49"/>
      <c r="E22" s="49"/>
      <c r="F22" s="49"/>
      <c r="G22" s="49"/>
      <c r="H22" s="49"/>
      <c r="I22" s="50">
        <v>2800.37</v>
      </c>
    </row>
    <row r="23" spans="2:9" ht="30.75" thickBot="1" x14ac:dyDescent="0.3">
      <c r="B23" s="51" t="s">
        <v>64</v>
      </c>
      <c r="C23" s="52"/>
      <c r="D23" s="52"/>
      <c r="E23" s="52"/>
      <c r="F23" s="52"/>
      <c r="G23" s="52"/>
      <c r="H23" s="52"/>
      <c r="I23" s="53">
        <v>3778.29</v>
      </c>
    </row>
    <row r="24" spans="2:9" x14ac:dyDescent="0.25">
      <c r="B24" s="37" t="s">
        <v>53</v>
      </c>
      <c r="C24" s="46">
        <v>2837.6100000000006</v>
      </c>
      <c r="D24" s="46">
        <v>3510.2533333333326</v>
      </c>
      <c r="E24" s="46">
        <v>3504.321428571428</v>
      </c>
      <c r="F24" s="46">
        <v>3686.9833333333331</v>
      </c>
      <c r="G24" s="46">
        <v>3721.2649999999999</v>
      </c>
      <c r="H24" s="46">
        <v>4116.9400000000005</v>
      </c>
      <c r="I24" s="47"/>
    </row>
    <row r="25" spans="2:9" ht="30" x14ac:dyDescent="0.25">
      <c r="B25" s="48" t="s">
        <v>89</v>
      </c>
      <c r="C25" s="49">
        <v>2630.4750000000004</v>
      </c>
      <c r="D25" s="49">
        <v>2917.72</v>
      </c>
      <c r="E25" s="49">
        <v>3053.25</v>
      </c>
      <c r="F25" s="49">
        <v>3437.92</v>
      </c>
      <c r="G25" s="49">
        <v>3413.81</v>
      </c>
      <c r="H25" s="49">
        <v>3642.05</v>
      </c>
      <c r="I25" s="50"/>
    </row>
    <row r="26" spans="2:9" ht="30" x14ac:dyDescent="0.25">
      <c r="B26" s="48" t="s">
        <v>52</v>
      </c>
      <c r="C26" s="49"/>
      <c r="D26" s="49">
        <v>3919.68</v>
      </c>
      <c r="E26" s="49">
        <v>4127.3999999999996</v>
      </c>
      <c r="F26" s="49">
        <v>4606.47</v>
      </c>
      <c r="G26" s="49">
        <v>4240.45</v>
      </c>
      <c r="H26" s="49">
        <v>4672.22</v>
      </c>
      <c r="I26" s="50"/>
    </row>
    <row r="27" spans="2:9" ht="30" x14ac:dyDescent="0.25">
      <c r="B27" s="48" t="s">
        <v>75</v>
      </c>
      <c r="C27" s="49"/>
      <c r="D27" s="49"/>
      <c r="E27" s="49">
        <v>3386.44</v>
      </c>
      <c r="F27" s="49">
        <v>3283.93</v>
      </c>
      <c r="G27" s="49">
        <v>3195.69</v>
      </c>
      <c r="H27" s="49">
        <v>3333.53</v>
      </c>
      <c r="I27" s="50"/>
    </row>
    <row r="28" spans="2:9" ht="30" x14ac:dyDescent="0.25">
      <c r="B28" s="48" t="s">
        <v>88</v>
      </c>
      <c r="C28" s="49">
        <v>2089.61</v>
      </c>
      <c r="D28" s="49">
        <v>2557.14</v>
      </c>
      <c r="E28" s="49">
        <v>2045.65</v>
      </c>
      <c r="F28" s="49">
        <v>2793.71</v>
      </c>
      <c r="G28" s="49">
        <v>3073.57</v>
      </c>
      <c r="H28" s="49">
        <v>2910.22</v>
      </c>
      <c r="I28" s="50"/>
    </row>
    <row r="29" spans="2:9" ht="30" x14ac:dyDescent="0.25">
      <c r="B29" s="48" t="s">
        <v>73</v>
      </c>
      <c r="C29" s="49"/>
      <c r="D29" s="49">
        <v>4944.42</v>
      </c>
      <c r="E29" s="49">
        <v>4781.43</v>
      </c>
      <c r="F29" s="49">
        <v>4509.8900000000003</v>
      </c>
      <c r="G29" s="49">
        <v>4197.13</v>
      </c>
      <c r="H29" s="49">
        <v>5767.56</v>
      </c>
      <c r="I29" s="50"/>
    </row>
    <row r="30" spans="2:9" ht="30" x14ac:dyDescent="0.25">
      <c r="B30" s="48" t="s">
        <v>70</v>
      </c>
      <c r="C30" s="49">
        <v>3792.7449999999999</v>
      </c>
      <c r="D30" s="49">
        <v>3359.67</v>
      </c>
      <c r="E30" s="49">
        <v>3662.23</v>
      </c>
      <c r="F30" s="49"/>
      <c r="G30" s="49"/>
      <c r="H30" s="49"/>
      <c r="I30" s="50"/>
    </row>
    <row r="31" spans="2:9" ht="30.75" thickBot="1" x14ac:dyDescent="0.3">
      <c r="B31" s="51" t="s">
        <v>80</v>
      </c>
      <c r="C31" s="52"/>
      <c r="D31" s="52">
        <v>3362.89</v>
      </c>
      <c r="E31" s="52">
        <v>3473.85</v>
      </c>
      <c r="F31" s="52">
        <v>3489.98</v>
      </c>
      <c r="G31" s="52">
        <v>4206.9399999999996</v>
      </c>
      <c r="H31" s="52">
        <v>4376.0600000000004</v>
      </c>
      <c r="I31" s="53"/>
    </row>
    <row r="32" spans="2:9" x14ac:dyDescent="0.25">
      <c r="B32" s="37" t="s">
        <v>66</v>
      </c>
      <c r="C32" s="46"/>
      <c r="D32" s="46"/>
      <c r="E32" s="46"/>
      <c r="F32" s="46">
        <v>3294.15</v>
      </c>
      <c r="G32" s="46">
        <v>3287.99</v>
      </c>
      <c r="H32" s="46">
        <v>3041.3850000000002</v>
      </c>
      <c r="I32" s="47"/>
    </row>
    <row r="33" spans="2:9" ht="30" x14ac:dyDescent="0.25">
      <c r="B33" s="48" t="s">
        <v>67</v>
      </c>
      <c r="C33" s="49"/>
      <c r="D33" s="49"/>
      <c r="E33" s="49"/>
      <c r="F33" s="49">
        <v>3541.94</v>
      </c>
      <c r="G33" s="49">
        <v>3022.43</v>
      </c>
      <c r="H33" s="49">
        <v>2991.67</v>
      </c>
      <c r="I33" s="50"/>
    </row>
    <row r="34" spans="2:9" ht="30" x14ac:dyDescent="0.25">
      <c r="B34" s="48" t="s">
        <v>65</v>
      </c>
      <c r="C34" s="49"/>
      <c r="D34" s="49"/>
      <c r="E34" s="49"/>
      <c r="F34" s="49">
        <v>3046.36</v>
      </c>
      <c r="G34" s="49">
        <v>3553.55</v>
      </c>
      <c r="H34" s="49">
        <v>3091.1</v>
      </c>
      <c r="I34" s="50"/>
    </row>
    <row r="35" spans="2:9" x14ac:dyDescent="0.25">
      <c r="B35" s="48" t="s">
        <v>85</v>
      </c>
      <c r="C35" s="49">
        <v>2768.12</v>
      </c>
      <c r="D35" s="49">
        <v>2296.1849999999999</v>
      </c>
      <c r="E35" s="49">
        <v>2978.38</v>
      </c>
      <c r="F35" s="49">
        <v>3055.645</v>
      </c>
      <c r="G35" s="49"/>
      <c r="H35" s="49"/>
      <c r="I35" s="50"/>
    </row>
    <row r="36" spans="2:9" ht="30" x14ac:dyDescent="0.25">
      <c r="B36" s="48" t="s">
        <v>84</v>
      </c>
      <c r="C36" s="49">
        <v>2768.12</v>
      </c>
      <c r="D36" s="49">
        <v>2684.17</v>
      </c>
      <c r="E36" s="49">
        <v>2932.47</v>
      </c>
      <c r="F36" s="49">
        <v>3071.07</v>
      </c>
      <c r="G36" s="49"/>
      <c r="H36" s="49"/>
      <c r="I36" s="50"/>
    </row>
    <row r="37" spans="2:9" ht="30.75" thickBot="1" x14ac:dyDescent="0.3">
      <c r="B37" s="51" t="s">
        <v>90</v>
      </c>
      <c r="C37" s="52"/>
      <c r="D37" s="52">
        <v>1908.2</v>
      </c>
      <c r="E37" s="52">
        <v>3024.29</v>
      </c>
      <c r="F37" s="52">
        <v>3040.22</v>
      </c>
      <c r="G37" s="52"/>
      <c r="H37" s="52"/>
      <c r="I37" s="53"/>
    </row>
    <row r="38" spans="2:9" x14ac:dyDescent="0.25">
      <c r="B38" s="37" t="s">
        <v>60</v>
      </c>
      <c r="C38" s="38">
        <v>3019.7599999999998</v>
      </c>
      <c r="D38" s="38">
        <v>3150.6899999999996</v>
      </c>
      <c r="E38" s="38">
        <v>3334.8874999999998</v>
      </c>
      <c r="F38" s="38">
        <v>3455.9180000000001</v>
      </c>
      <c r="G38" s="38">
        <v>3675.7080000000001</v>
      </c>
      <c r="H38" s="38">
        <v>3818.5059999999999</v>
      </c>
      <c r="I38" s="39"/>
    </row>
    <row r="39" spans="2:9" ht="30" x14ac:dyDescent="0.25">
      <c r="B39" s="40" t="s">
        <v>77</v>
      </c>
      <c r="C39" s="41">
        <v>3513.8150000000001</v>
      </c>
      <c r="D39" s="41">
        <v>3559.26</v>
      </c>
      <c r="E39" s="41">
        <v>3826.19</v>
      </c>
      <c r="F39" s="41">
        <v>4143.6400000000003</v>
      </c>
      <c r="G39" s="41">
        <v>4341.2299999999996</v>
      </c>
      <c r="H39" s="41">
        <v>4758.3599999999997</v>
      </c>
      <c r="I39" s="42"/>
    </row>
    <row r="40" spans="2:9" ht="30" x14ac:dyDescent="0.25">
      <c r="B40" s="40" t="s">
        <v>78</v>
      </c>
      <c r="C40" s="41"/>
      <c r="D40" s="41"/>
      <c r="E40" s="41"/>
      <c r="F40" s="41">
        <v>3556.28</v>
      </c>
      <c r="G40" s="41">
        <v>3596.86</v>
      </c>
      <c r="H40" s="41">
        <v>3487.01</v>
      </c>
      <c r="I40" s="42"/>
    </row>
    <row r="41" spans="2:9" ht="30" x14ac:dyDescent="0.25">
      <c r="B41" s="40" t="s">
        <v>58</v>
      </c>
      <c r="C41" s="41">
        <v>3013.7799999999997</v>
      </c>
      <c r="D41" s="41">
        <v>2983.09</v>
      </c>
      <c r="E41" s="41">
        <v>3270</v>
      </c>
      <c r="F41" s="41">
        <v>3610.31</v>
      </c>
      <c r="G41" s="41">
        <v>3532.51</v>
      </c>
      <c r="H41" s="41">
        <v>3948.97</v>
      </c>
      <c r="I41" s="42"/>
    </row>
    <row r="42" spans="2:9" ht="30" x14ac:dyDescent="0.25">
      <c r="B42" s="40" t="s">
        <v>82</v>
      </c>
      <c r="C42" s="41">
        <v>2960.1000000000004</v>
      </c>
      <c r="D42" s="41">
        <v>2849.88</v>
      </c>
      <c r="E42" s="41">
        <v>3377.13</v>
      </c>
      <c r="F42" s="41">
        <v>3052.61</v>
      </c>
      <c r="G42" s="41">
        <v>3346.38</v>
      </c>
      <c r="H42" s="41">
        <v>3162.78</v>
      </c>
      <c r="I42" s="42"/>
    </row>
    <row r="43" spans="2:9" ht="30" x14ac:dyDescent="0.25">
      <c r="B43" s="40" t="s">
        <v>61</v>
      </c>
      <c r="C43" s="41">
        <v>2862.84</v>
      </c>
      <c r="D43" s="41">
        <v>3601.46</v>
      </c>
      <c r="E43" s="41"/>
      <c r="F43" s="41">
        <v>2916.75</v>
      </c>
      <c r="G43" s="41">
        <v>3561.56</v>
      </c>
      <c r="H43" s="41">
        <v>3735.41</v>
      </c>
      <c r="I43" s="42"/>
    </row>
    <row r="44" spans="2:9" ht="30.75" thickBot="1" x14ac:dyDescent="0.3">
      <c r="B44" s="43" t="s">
        <v>65</v>
      </c>
      <c r="C44" s="44">
        <v>2748.2650000000003</v>
      </c>
      <c r="D44" s="44">
        <v>2759.76</v>
      </c>
      <c r="E44" s="44">
        <v>2866.23</v>
      </c>
      <c r="F44" s="44"/>
      <c r="G44" s="44"/>
      <c r="H44" s="44"/>
      <c r="I44" s="45"/>
    </row>
    <row r="45" spans="2:9" x14ac:dyDescent="0.25">
      <c r="B45" s="37" t="s">
        <v>57</v>
      </c>
      <c r="C45" s="38"/>
      <c r="D45" s="38"/>
      <c r="E45" s="38"/>
      <c r="F45" s="38">
        <v>4104.67</v>
      </c>
      <c r="G45" s="38">
        <v>4163.5600000000004</v>
      </c>
      <c r="H45" s="38">
        <v>4629.2574999999997</v>
      </c>
      <c r="I45" s="39"/>
    </row>
    <row r="46" spans="2:9" ht="30" x14ac:dyDescent="0.25">
      <c r="B46" s="40" t="s">
        <v>95</v>
      </c>
      <c r="C46" s="41"/>
      <c r="D46" s="41"/>
      <c r="E46" s="41"/>
      <c r="F46" s="41"/>
      <c r="G46" s="41"/>
      <c r="H46" s="41">
        <v>3180.48</v>
      </c>
      <c r="I46" s="42"/>
    </row>
    <row r="47" spans="2:9" ht="30" x14ac:dyDescent="0.25">
      <c r="B47" s="40" t="s">
        <v>81</v>
      </c>
      <c r="C47" s="41"/>
      <c r="D47" s="41"/>
      <c r="E47" s="41"/>
      <c r="F47" s="41"/>
      <c r="G47" s="41"/>
      <c r="H47" s="41">
        <v>6271.34</v>
      </c>
      <c r="I47" s="42"/>
    </row>
    <row r="48" spans="2:9" ht="30" x14ac:dyDescent="0.25">
      <c r="B48" s="40" t="s">
        <v>62</v>
      </c>
      <c r="C48" s="41"/>
      <c r="D48" s="41"/>
      <c r="E48" s="41"/>
      <c r="F48" s="41">
        <v>4104.67</v>
      </c>
      <c r="G48" s="41">
        <v>4163.5600000000004</v>
      </c>
      <c r="H48" s="41">
        <v>4543.21</v>
      </c>
      <c r="I48" s="42"/>
    </row>
    <row r="49" spans="2:9" ht="30.75" thickBot="1" x14ac:dyDescent="0.3">
      <c r="B49" s="43" t="s">
        <v>56</v>
      </c>
      <c r="C49" s="44"/>
      <c r="D49" s="44"/>
      <c r="E49" s="44"/>
      <c r="F49" s="44"/>
      <c r="G49" s="44"/>
      <c r="H49" s="44">
        <v>4522</v>
      </c>
      <c r="I49" s="45"/>
    </row>
    <row r="50" spans="2:9" x14ac:dyDescent="0.25">
      <c r="B50" s="37" t="s">
        <v>72</v>
      </c>
      <c r="C50" s="38"/>
      <c r="D50" s="38"/>
      <c r="E50" s="38"/>
      <c r="F50" s="38"/>
      <c r="G50" s="38"/>
      <c r="H50" s="38"/>
      <c r="I50" s="39">
        <v>4157.0200000000004</v>
      </c>
    </row>
    <row r="51" spans="2:9" ht="30" x14ac:dyDescent="0.25">
      <c r="B51" s="40" t="s">
        <v>89</v>
      </c>
      <c r="C51" s="41"/>
      <c r="D51" s="41"/>
      <c r="E51" s="41"/>
      <c r="F51" s="41"/>
      <c r="G51" s="41"/>
      <c r="H51" s="41"/>
      <c r="I51" s="42">
        <v>3853.67</v>
      </c>
    </row>
    <row r="52" spans="2:9" ht="30" x14ac:dyDescent="0.25">
      <c r="B52" s="40" t="s">
        <v>78</v>
      </c>
      <c r="C52" s="41"/>
      <c r="D52" s="41"/>
      <c r="E52" s="41"/>
      <c r="F52" s="41"/>
      <c r="G52" s="41"/>
      <c r="H52" s="41"/>
      <c r="I52" s="42">
        <v>4892.33</v>
      </c>
    </row>
    <row r="53" spans="2:9" ht="30" x14ac:dyDescent="0.25">
      <c r="B53" s="40" t="s">
        <v>91</v>
      </c>
      <c r="C53" s="41"/>
      <c r="D53" s="41"/>
      <c r="E53" s="41"/>
      <c r="F53" s="41"/>
      <c r="G53" s="41"/>
      <c r="H53" s="41"/>
      <c r="I53" s="42">
        <v>3935.52</v>
      </c>
    </row>
    <row r="54" spans="2:9" ht="30" x14ac:dyDescent="0.25">
      <c r="B54" s="40" t="s">
        <v>75</v>
      </c>
      <c r="C54" s="41"/>
      <c r="D54" s="41"/>
      <c r="E54" s="41"/>
      <c r="F54" s="41"/>
      <c r="G54" s="41"/>
      <c r="H54" s="41"/>
      <c r="I54" s="42">
        <v>3471.63</v>
      </c>
    </row>
    <row r="55" spans="2:9" ht="30" x14ac:dyDescent="0.25">
      <c r="B55" s="40" t="s">
        <v>88</v>
      </c>
      <c r="C55" s="41"/>
      <c r="D55" s="41"/>
      <c r="E55" s="41"/>
      <c r="F55" s="41"/>
      <c r="G55" s="41"/>
      <c r="H55" s="41"/>
      <c r="I55" s="42">
        <v>1956.33</v>
      </c>
    </row>
    <row r="56" spans="2:9" ht="30" x14ac:dyDescent="0.25">
      <c r="B56" s="40" t="s">
        <v>71</v>
      </c>
      <c r="C56" s="41"/>
      <c r="D56" s="41"/>
      <c r="E56" s="41"/>
      <c r="F56" s="41"/>
      <c r="G56" s="41"/>
      <c r="H56" s="41"/>
      <c r="I56" s="42">
        <v>6789.3</v>
      </c>
    </row>
    <row r="57" spans="2:9" ht="30" x14ac:dyDescent="0.25">
      <c r="B57" s="40" t="s">
        <v>74</v>
      </c>
      <c r="C57" s="41"/>
      <c r="D57" s="41"/>
      <c r="E57" s="41"/>
      <c r="F57" s="41"/>
      <c r="G57" s="41"/>
      <c r="H57" s="41"/>
      <c r="I57" s="42">
        <v>4115.3599999999997</v>
      </c>
    </row>
    <row r="58" spans="2:9" ht="30.75" thickBot="1" x14ac:dyDescent="0.3">
      <c r="B58" s="43" t="s">
        <v>79</v>
      </c>
      <c r="C58" s="44"/>
      <c r="D58" s="44"/>
      <c r="E58" s="44"/>
      <c r="F58" s="44"/>
      <c r="G58" s="44"/>
      <c r="H58" s="44"/>
      <c r="I58" s="45">
        <v>4242.0200000000004</v>
      </c>
    </row>
    <row r="59" spans="2:9" x14ac:dyDescent="0.25">
      <c r="B59" s="37" t="s">
        <v>63</v>
      </c>
      <c r="C59" s="38">
        <v>3222.4300000000003</v>
      </c>
      <c r="D59" s="38">
        <v>3108.335</v>
      </c>
      <c r="E59" s="38">
        <v>3171.29</v>
      </c>
      <c r="F59" s="38"/>
      <c r="G59" s="38"/>
      <c r="H59" s="38"/>
      <c r="I59" s="39"/>
    </row>
    <row r="60" spans="2:9" ht="30" x14ac:dyDescent="0.25">
      <c r="B60" s="40" t="s">
        <v>67</v>
      </c>
      <c r="C60" s="41">
        <v>2378.08</v>
      </c>
      <c r="D60" s="41">
        <v>2422.77</v>
      </c>
      <c r="E60" s="41">
        <v>2635.03</v>
      </c>
      <c r="F60" s="41"/>
      <c r="G60" s="41"/>
      <c r="H60" s="41"/>
      <c r="I60" s="42"/>
    </row>
    <row r="61" spans="2:9" ht="30.75" thickBot="1" x14ac:dyDescent="0.3">
      <c r="B61" s="43" t="s">
        <v>62</v>
      </c>
      <c r="C61" s="44">
        <v>4066.7799999999997</v>
      </c>
      <c r="D61" s="44">
        <v>3793.9</v>
      </c>
      <c r="E61" s="44">
        <v>3707.55</v>
      </c>
      <c r="F61" s="44"/>
      <c r="G61" s="44"/>
      <c r="H61" s="44"/>
      <c r="I61" s="45"/>
    </row>
    <row r="62" spans="2:9" x14ac:dyDescent="0.25">
      <c r="B62" s="37" t="s">
        <v>86</v>
      </c>
      <c r="C62" s="38"/>
      <c r="D62" s="38"/>
      <c r="E62" s="38"/>
      <c r="F62" s="38"/>
      <c r="G62" s="38">
        <v>2982.6149999999998</v>
      </c>
      <c r="H62" s="38">
        <v>3129.145</v>
      </c>
      <c r="I62" s="39"/>
    </row>
    <row r="63" spans="2:9" ht="30" x14ac:dyDescent="0.25">
      <c r="B63" s="40" t="s">
        <v>84</v>
      </c>
      <c r="C63" s="41"/>
      <c r="D63" s="41"/>
      <c r="E63" s="41"/>
      <c r="F63" s="41"/>
      <c r="G63" s="41">
        <v>3017.86</v>
      </c>
      <c r="H63" s="41">
        <v>2922.74</v>
      </c>
      <c r="I63" s="42"/>
    </row>
    <row r="64" spans="2:9" ht="30.75" thickBot="1" x14ac:dyDescent="0.3">
      <c r="B64" s="43" t="s">
        <v>90</v>
      </c>
      <c r="C64" s="44"/>
      <c r="D64" s="44"/>
      <c r="E64" s="44"/>
      <c r="F64" s="44"/>
      <c r="G64" s="44">
        <v>2947.37</v>
      </c>
      <c r="H64" s="44">
        <v>3335.55</v>
      </c>
      <c r="I64" s="45"/>
    </row>
    <row r="65" spans="2:9" x14ac:dyDescent="0.25">
      <c r="B65" s="37" t="s">
        <v>55</v>
      </c>
      <c r="C65" s="38"/>
      <c r="D65" s="38"/>
      <c r="E65" s="38"/>
      <c r="F65" s="38"/>
      <c r="G65" s="38"/>
      <c r="H65" s="38"/>
      <c r="I65" s="39">
        <v>5036.4539999999997</v>
      </c>
    </row>
    <row r="66" spans="2:9" ht="30" x14ac:dyDescent="0.25">
      <c r="B66" s="40" t="s">
        <v>81</v>
      </c>
      <c r="C66" s="41"/>
      <c r="D66" s="41"/>
      <c r="E66" s="41"/>
      <c r="F66" s="41"/>
      <c r="G66" s="41"/>
      <c r="H66" s="41"/>
      <c r="I66" s="42">
        <v>5325.69</v>
      </c>
    </row>
    <row r="67" spans="2:9" ht="30" x14ac:dyDescent="0.25">
      <c r="B67" s="40" t="s">
        <v>54</v>
      </c>
      <c r="C67" s="41"/>
      <c r="D67" s="41"/>
      <c r="E67" s="41"/>
      <c r="F67" s="41"/>
      <c r="G67" s="41"/>
      <c r="H67" s="41"/>
      <c r="I67" s="42">
        <v>4771.67</v>
      </c>
    </row>
    <row r="68" spans="2:9" ht="30" x14ac:dyDescent="0.25">
      <c r="B68" s="40" t="s">
        <v>62</v>
      </c>
      <c r="C68" s="41"/>
      <c r="D68" s="41"/>
      <c r="E68" s="41"/>
      <c r="F68" s="41"/>
      <c r="G68" s="41"/>
      <c r="H68" s="41"/>
      <c r="I68" s="42">
        <v>5164.2749999999996</v>
      </c>
    </row>
    <row r="69" spans="2:9" ht="30.75" thickBot="1" x14ac:dyDescent="0.3">
      <c r="B69" s="40" t="s">
        <v>56</v>
      </c>
      <c r="C69" s="41"/>
      <c r="D69" s="41"/>
      <c r="E69" s="41"/>
      <c r="F69" s="41"/>
      <c r="G69" s="41"/>
      <c r="H69" s="41"/>
      <c r="I69" s="42">
        <v>4756.3599999999997</v>
      </c>
    </row>
    <row r="70" spans="2:9" x14ac:dyDescent="0.25">
      <c r="B70" s="37" t="s">
        <v>51</v>
      </c>
      <c r="C70" s="38"/>
      <c r="D70" s="38"/>
      <c r="E70" s="38"/>
      <c r="F70" s="38"/>
      <c r="G70" s="38"/>
      <c r="H70" s="38"/>
      <c r="I70" s="39">
        <v>4952.37</v>
      </c>
    </row>
    <row r="71" spans="2:9" ht="30.75" thickBot="1" x14ac:dyDescent="0.3">
      <c r="B71" s="43" t="s">
        <v>50</v>
      </c>
      <c r="C71" s="44"/>
      <c r="D71" s="44"/>
      <c r="E71" s="44"/>
      <c r="F71" s="44"/>
      <c r="G71" s="44"/>
      <c r="H71" s="44"/>
      <c r="I71" s="45">
        <v>4952.37</v>
      </c>
    </row>
    <row r="72" spans="2:9" x14ac:dyDescent="0.25">
      <c r="B72" s="37" t="s">
        <v>69</v>
      </c>
      <c r="C72" s="38"/>
      <c r="D72" s="38"/>
      <c r="E72" s="38"/>
      <c r="F72" s="38"/>
      <c r="G72" s="38"/>
      <c r="H72" s="38"/>
      <c r="I72" s="39">
        <v>3074.94</v>
      </c>
    </row>
    <row r="73" spans="2:9" ht="30.75" thickBot="1" x14ac:dyDescent="0.3">
      <c r="B73" s="43" t="s">
        <v>68</v>
      </c>
      <c r="C73" s="44"/>
      <c r="D73" s="44"/>
      <c r="E73" s="44"/>
      <c r="F73" s="44"/>
      <c r="G73" s="44"/>
      <c r="H73" s="44"/>
      <c r="I73" s="45">
        <v>3074.94</v>
      </c>
    </row>
    <row r="74" spans="2:9" x14ac:dyDescent="0.25">
      <c r="B74" s="37" t="s">
        <v>87</v>
      </c>
      <c r="C74" s="38"/>
      <c r="D74" s="38"/>
      <c r="E74" s="38"/>
      <c r="F74" s="38"/>
      <c r="G74" s="38"/>
      <c r="H74" s="38"/>
      <c r="I74" s="39">
        <v>3723.81</v>
      </c>
    </row>
    <row r="75" spans="2:9" ht="30" x14ac:dyDescent="0.25">
      <c r="B75" s="40" t="s">
        <v>84</v>
      </c>
      <c r="C75" s="41"/>
      <c r="D75" s="41"/>
      <c r="E75" s="41"/>
      <c r="F75" s="41"/>
      <c r="G75" s="41"/>
      <c r="H75" s="41"/>
      <c r="I75" s="42">
        <v>3724.13</v>
      </c>
    </row>
    <row r="76" spans="2:9" ht="30.75" thickBot="1" x14ac:dyDescent="0.3">
      <c r="B76" s="43" t="s">
        <v>90</v>
      </c>
      <c r="C76" s="44"/>
      <c r="D76" s="44"/>
      <c r="E76" s="44"/>
      <c r="F76" s="44"/>
      <c r="G76" s="44"/>
      <c r="H76" s="44"/>
      <c r="I76" s="45">
        <v>3723.49</v>
      </c>
    </row>
  </sheetData>
  <hyperlinks>
    <hyperlink ref="C8" r:id="rId1"/>
    <hyperlink ref="C9" r:id="rId2"/>
    <hyperlink ref="C2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6" zoomScale="130" zoomScaleNormal="130" workbookViewId="0">
      <selection activeCell="M19" sqref="M19"/>
    </sheetView>
  </sheetViews>
  <sheetFormatPr defaultRowHeight="15" x14ac:dyDescent="0.25"/>
  <cols>
    <col min="2" max="2" width="47.7109375" customWidth="1"/>
  </cols>
  <sheetData>
    <row r="1" spans="1:10" x14ac:dyDescent="0.25">
      <c r="B1" s="1" t="s">
        <v>98</v>
      </c>
    </row>
    <row r="2" spans="1:10" x14ac:dyDescent="0.25">
      <c r="B2" t="s">
        <v>1</v>
      </c>
      <c r="C2" s="2" t="s">
        <v>2</v>
      </c>
    </row>
    <row r="3" spans="1:10" x14ac:dyDescent="0.25">
      <c r="B3" t="s">
        <v>3</v>
      </c>
      <c r="C3" t="s">
        <v>4</v>
      </c>
    </row>
    <row r="4" spans="1:10" x14ac:dyDescent="0.25">
      <c r="B4" t="s">
        <v>5</v>
      </c>
      <c r="C4" t="s">
        <v>6</v>
      </c>
    </row>
    <row r="5" spans="1:10" x14ac:dyDescent="0.25">
      <c r="B5" t="s">
        <v>7</v>
      </c>
      <c r="C5" t="s">
        <v>99</v>
      </c>
    </row>
    <row r="6" spans="1:10" x14ac:dyDescent="0.25">
      <c r="B6" t="s">
        <v>8</v>
      </c>
    </row>
    <row r="7" spans="1:10" x14ac:dyDescent="0.25">
      <c r="B7" t="s">
        <v>97</v>
      </c>
    </row>
    <row r="8" spans="1:10" x14ac:dyDescent="0.25">
      <c r="B8" t="s">
        <v>9</v>
      </c>
      <c r="C8" s="2" t="s">
        <v>10</v>
      </c>
    </row>
    <row r="9" spans="1:10" x14ac:dyDescent="0.25">
      <c r="B9" t="s">
        <v>11</v>
      </c>
      <c r="C9" s="2" t="s">
        <v>12</v>
      </c>
    </row>
    <row r="10" spans="1:10" x14ac:dyDescent="0.25">
      <c r="C10" s="2"/>
    </row>
    <row r="11" spans="1:10" x14ac:dyDescent="0.25">
      <c r="B11" t="s">
        <v>13</v>
      </c>
      <c r="D11" s="55" t="s">
        <v>101</v>
      </c>
      <c r="E11" s="55"/>
      <c r="F11" s="55"/>
      <c r="G11" s="55"/>
      <c r="H11" s="55"/>
    </row>
    <row r="12" spans="1:10" x14ac:dyDescent="0.25">
      <c r="C12" s="57">
        <f>+C14+2</f>
        <v>2016</v>
      </c>
      <c r="D12" s="57">
        <f>+D14+2</f>
        <v>2017</v>
      </c>
      <c r="E12" s="57">
        <f t="shared" ref="E12:H12" si="0">+E14+2</f>
        <v>2018</v>
      </c>
      <c r="F12" s="57">
        <f t="shared" si="0"/>
        <v>2019</v>
      </c>
      <c r="G12" s="57">
        <f t="shared" si="0"/>
        <v>2020</v>
      </c>
      <c r="H12" s="57">
        <f t="shared" si="0"/>
        <v>2021</v>
      </c>
    </row>
    <row r="13" spans="1:10" x14ac:dyDescent="0.25">
      <c r="B13" s="3"/>
      <c r="C13" s="3" t="s">
        <v>14</v>
      </c>
      <c r="D13" s="3"/>
      <c r="E13" s="3"/>
      <c r="F13" s="3"/>
      <c r="G13" s="3"/>
      <c r="H13" s="3"/>
      <c r="I13" s="3"/>
      <c r="J13" s="3"/>
    </row>
    <row r="14" spans="1:10" x14ac:dyDescent="0.25">
      <c r="A14" s="4" t="s">
        <v>15</v>
      </c>
      <c r="B14" s="5" t="s">
        <v>16</v>
      </c>
      <c r="C14" s="5">
        <v>2014</v>
      </c>
      <c r="D14" s="5">
        <v>2015</v>
      </c>
      <c r="E14" s="5">
        <v>2016</v>
      </c>
      <c r="F14" s="5">
        <v>2017</v>
      </c>
      <c r="G14" s="5">
        <v>2018</v>
      </c>
      <c r="H14" s="5">
        <v>2019</v>
      </c>
      <c r="I14" s="5">
        <v>2020</v>
      </c>
      <c r="J14" s="5" t="s">
        <v>100</v>
      </c>
    </row>
    <row r="15" spans="1:10" x14ac:dyDescent="0.25">
      <c r="A15" s="4">
        <v>1</v>
      </c>
      <c r="B15" s="6" t="s">
        <v>17</v>
      </c>
      <c r="C15" s="7"/>
      <c r="D15" s="7"/>
      <c r="E15" s="7"/>
      <c r="F15" s="7"/>
      <c r="G15" s="7"/>
      <c r="H15" s="7"/>
      <c r="I15" s="7"/>
      <c r="J15" s="54" t="str">
        <f>+IF(ISERROR(_xlfn.RANK.EQ(H15,$H$15:$H43)),"",_xlfn.RANK.EQ(H15,$H$15:$H$43))</f>
        <v/>
      </c>
    </row>
    <row r="16" spans="1:10" x14ac:dyDescent="0.25">
      <c r="A16" s="4">
        <f>1+A15</f>
        <v>2</v>
      </c>
      <c r="B16" s="6" t="s">
        <v>18</v>
      </c>
      <c r="C16" s="7"/>
      <c r="D16" s="7"/>
      <c r="E16" s="7"/>
      <c r="F16" s="7"/>
      <c r="G16" s="7"/>
      <c r="H16" s="7"/>
      <c r="I16" s="7"/>
      <c r="J16" s="54" t="str">
        <f>+IF(ISERROR(_xlfn.RANK.EQ(H16,$H$15:$H44)),"",_xlfn.RANK.EQ(H16,$H$15:$H$43))</f>
        <v/>
      </c>
    </row>
    <row r="17" spans="1:10" x14ac:dyDescent="0.25">
      <c r="A17" s="4">
        <f t="shared" ref="A17:A43" si="1">1+A16</f>
        <v>3</v>
      </c>
      <c r="B17" s="56" t="s">
        <v>19</v>
      </c>
      <c r="C17" s="7"/>
      <c r="D17" s="7">
        <v>4827.79</v>
      </c>
      <c r="E17" s="7">
        <v>4980.22</v>
      </c>
      <c r="F17" s="7">
        <v>5899.58</v>
      </c>
      <c r="G17" s="7">
        <v>5166.51</v>
      </c>
      <c r="H17" s="7">
        <v>6167.65</v>
      </c>
      <c r="I17" s="7"/>
      <c r="J17" s="54">
        <f>+IF(ISERROR(_xlfn.RANK.EQ(H17,$H$15:$H45)),"",_xlfn.RANK.EQ(H17,$H$15:$H$43))</f>
        <v>3</v>
      </c>
    </row>
    <row r="18" spans="1:10" x14ac:dyDescent="0.25">
      <c r="A18" s="4">
        <f t="shared" si="1"/>
        <v>4</v>
      </c>
      <c r="B18" s="6" t="s">
        <v>20</v>
      </c>
      <c r="C18" s="7"/>
      <c r="D18" s="7"/>
      <c r="E18" s="7"/>
      <c r="F18" s="7"/>
      <c r="G18" s="7"/>
      <c r="H18" s="7"/>
      <c r="I18" s="7"/>
      <c r="J18" s="54" t="str">
        <f>+IF(ISERROR(_xlfn.RANK.EQ(H18,$H$15:$H46)),"",_xlfn.RANK.EQ(H18,$H$15:$H$43))</f>
        <v/>
      </c>
    </row>
    <row r="19" spans="1:10" x14ac:dyDescent="0.25">
      <c r="A19" s="4">
        <f t="shared" si="1"/>
        <v>5</v>
      </c>
      <c r="B19" s="6" t="s">
        <v>21</v>
      </c>
      <c r="C19" s="7"/>
      <c r="D19" s="7"/>
      <c r="E19" s="7"/>
      <c r="F19" s="7"/>
      <c r="G19" s="7"/>
      <c r="H19" s="7">
        <v>5647.66</v>
      </c>
      <c r="I19" s="7"/>
      <c r="J19" s="54">
        <f>+IF(ISERROR(_xlfn.RANK.EQ(H19,$H$15:$H47)),"",_xlfn.RANK.EQ(H19,$H$15:$H$43))</f>
        <v>4</v>
      </c>
    </row>
    <row r="20" spans="1:10" x14ac:dyDescent="0.25">
      <c r="A20" s="4">
        <f t="shared" si="1"/>
        <v>6</v>
      </c>
      <c r="B20" s="6" t="s">
        <v>22</v>
      </c>
      <c r="C20" s="7">
        <v>3762.5450000000001</v>
      </c>
      <c r="D20" s="7">
        <v>3590.65</v>
      </c>
      <c r="E20" s="7">
        <v>3983.84</v>
      </c>
      <c r="F20" s="7">
        <v>4728.1400000000003</v>
      </c>
      <c r="G20" s="7">
        <v>4328.3</v>
      </c>
      <c r="H20" s="7">
        <v>4770.57</v>
      </c>
      <c r="I20" s="7"/>
      <c r="J20" s="54">
        <f>+IF(ISERROR(_xlfn.RANK.EQ(H20,$H$15:$H48)),"",_xlfn.RANK.EQ(H20,$H$15:$H$43))</f>
        <v>8</v>
      </c>
    </row>
    <row r="21" spans="1:10" x14ac:dyDescent="0.25">
      <c r="A21" s="4">
        <f t="shared" si="1"/>
        <v>7</v>
      </c>
      <c r="B21" s="6" t="s">
        <v>23</v>
      </c>
      <c r="C21" s="7">
        <v>3351.0299999999997</v>
      </c>
      <c r="D21" s="7">
        <v>4587.78</v>
      </c>
      <c r="E21" s="7"/>
      <c r="F21" s="7">
        <v>3576.93</v>
      </c>
      <c r="G21" s="7">
        <v>5067.8</v>
      </c>
      <c r="H21" s="7">
        <v>4689.37</v>
      </c>
      <c r="I21" s="7"/>
      <c r="J21" s="54">
        <f>+IF(ISERROR(_xlfn.RANK.EQ(H21,$H$15:$H49)),"",_xlfn.RANK.EQ(H21,$H$15:$H$43))</f>
        <v>9</v>
      </c>
    </row>
    <row r="22" spans="1:10" x14ac:dyDescent="0.25">
      <c r="A22" s="4">
        <f t="shared" si="1"/>
        <v>8</v>
      </c>
      <c r="B22" s="6" t="s">
        <v>9</v>
      </c>
      <c r="C22" s="7">
        <v>4961.1450000000004</v>
      </c>
      <c r="D22" s="7">
        <v>4850.12</v>
      </c>
      <c r="E22" s="7">
        <v>4841.66</v>
      </c>
      <c r="F22" s="7">
        <v>5101.05</v>
      </c>
      <c r="G22" s="7">
        <v>5415.29</v>
      </c>
      <c r="H22" s="7">
        <v>5465.05</v>
      </c>
      <c r="I22" s="7"/>
      <c r="J22" s="54">
        <f>+IF(ISERROR(_xlfn.RANK.EQ(H22,$H$15:$H50)),"",_xlfn.RANK.EQ(H22,$H$15:$H$43))</f>
        <v>6</v>
      </c>
    </row>
    <row r="23" spans="1:10" x14ac:dyDescent="0.25">
      <c r="A23" s="4">
        <f t="shared" si="1"/>
        <v>9</v>
      </c>
      <c r="B23" s="6" t="s">
        <v>24</v>
      </c>
      <c r="C23" s="7"/>
      <c r="D23" s="7"/>
      <c r="E23" s="7"/>
      <c r="F23" s="7"/>
      <c r="G23" s="7"/>
      <c r="H23" s="7"/>
      <c r="I23" s="7"/>
      <c r="J23" s="54" t="str">
        <f>+IF(ISERROR(_xlfn.RANK.EQ(H23,$H$15:$H51)),"",_xlfn.RANK.EQ(H23,$H$15:$H$43))</f>
        <v/>
      </c>
    </row>
    <row r="24" spans="1:10" x14ac:dyDescent="0.25">
      <c r="A24" s="4">
        <f t="shared" si="1"/>
        <v>10</v>
      </c>
      <c r="B24" s="6" t="s">
        <v>25</v>
      </c>
      <c r="C24" s="7">
        <v>3214.6949999999997</v>
      </c>
      <c r="D24" s="7">
        <v>3838.42</v>
      </c>
      <c r="E24" s="7">
        <v>3633.97</v>
      </c>
      <c r="F24" s="7">
        <v>3994.18</v>
      </c>
      <c r="G24" s="7">
        <v>4472.3500000000004</v>
      </c>
      <c r="H24" s="7">
        <v>4092.81</v>
      </c>
      <c r="I24" s="7"/>
      <c r="J24" s="54">
        <f>+IF(ISERROR(_xlfn.RANK.EQ(H24,$H$15:$H52)),"",_xlfn.RANK.EQ(H24,$H$15:$H$43))</f>
        <v>12</v>
      </c>
    </row>
    <row r="25" spans="1:10" x14ac:dyDescent="0.25">
      <c r="A25" s="4">
        <f t="shared" si="1"/>
        <v>11</v>
      </c>
      <c r="B25" s="6" t="s">
        <v>26</v>
      </c>
      <c r="C25" s="7">
        <v>3356.7750000000001</v>
      </c>
      <c r="D25" s="7">
        <v>3326.03</v>
      </c>
      <c r="E25" s="7">
        <v>3321.38</v>
      </c>
      <c r="F25" s="7">
        <v>4762.22</v>
      </c>
      <c r="G25" s="7">
        <v>3290.55</v>
      </c>
      <c r="H25" s="7">
        <v>3926.52</v>
      </c>
      <c r="I25" s="7"/>
      <c r="J25" s="54">
        <f>+IF(ISERROR(_xlfn.RANK.EQ(H25,$H$15:$H53)),"",_xlfn.RANK.EQ(H25,$H$15:$H$43))</f>
        <v>14</v>
      </c>
    </row>
    <row r="26" spans="1:10" x14ac:dyDescent="0.25">
      <c r="A26" s="4">
        <f t="shared" si="1"/>
        <v>12</v>
      </c>
      <c r="B26" s="6" t="s">
        <v>27</v>
      </c>
      <c r="C26" s="7">
        <v>5216.6849999999995</v>
      </c>
      <c r="D26" s="7">
        <v>4512.16</v>
      </c>
      <c r="E26" s="7">
        <v>5136.63</v>
      </c>
      <c r="F26" s="7"/>
      <c r="G26" s="7"/>
      <c r="H26" s="7"/>
      <c r="I26" s="7"/>
      <c r="J26" s="54" t="str">
        <f>+IF(ISERROR(_xlfn.RANK.EQ(H26,$H$15:$H54)),"",_xlfn.RANK.EQ(H26,$H$15:$H$43))</f>
        <v/>
      </c>
    </row>
    <row r="27" spans="1:10" x14ac:dyDescent="0.25">
      <c r="A27" s="4">
        <f t="shared" si="1"/>
        <v>13</v>
      </c>
      <c r="B27" s="6" t="s">
        <v>28</v>
      </c>
      <c r="C27" s="7"/>
      <c r="D27" s="7"/>
      <c r="E27" s="7"/>
      <c r="F27" s="7"/>
      <c r="G27" s="7"/>
      <c r="H27" s="7"/>
      <c r="I27" s="7"/>
      <c r="J27" s="54" t="str">
        <f>+IF(ISERROR(_xlfn.RANK.EQ(H27,$H$15:$H55)),"",_xlfn.RANK.EQ(H27,$H$15:$H$43))</f>
        <v/>
      </c>
    </row>
    <row r="28" spans="1:10" x14ac:dyDescent="0.25">
      <c r="A28" s="4">
        <f t="shared" si="1"/>
        <v>14</v>
      </c>
      <c r="B28" s="6" t="s">
        <v>29</v>
      </c>
      <c r="C28" s="7"/>
      <c r="D28" s="7">
        <v>4858.07</v>
      </c>
      <c r="E28" s="7">
        <v>5930.27</v>
      </c>
      <c r="F28" s="7">
        <v>6564.77</v>
      </c>
      <c r="G28" s="7">
        <v>5657.02</v>
      </c>
      <c r="H28" s="7">
        <v>7353.96</v>
      </c>
      <c r="I28" s="7"/>
      <c r="J28" s="54">
        <f>+IF(ISERROR(_xlfn.RANK.EQ(H28,$H$15:$H56)),"",_xlfn.RANK.EQ(H28,$H$15:$H$43))</f>
        <v>2</v>
      </c>
    </row>
    <row r="29" spans="1:10" x14ac:dyDescent="0.25">
      <c r="A29" s="4">
        <f t="shared" si="1"/>
        <v>15</v>
      </c>
      <c r="B29" s="6" t="s">
        <v>30</v>
      </c>
      <c r="C29" s="7"/>
      <c r="D29" s="7"/>
      <c r="E29" s="7"/>
      <c r="F29" s="7"/>
      <c r="G29" s="7"/>
      <c r="H29" s="7"/>
      <c r="I29" s="7"/>
      <c r="J29" s="54" t="str">
        <f>+IF(ISERROR(_xlfn.RANK.EQ(H29,$H$15:$H57)),"",_xlfn.RANK.EQ(H29,$H$15:$H$43))</f>
        <v/>
      </c>
    </row>
    <row r="30" spans="1:10" x14ac:dyDescent="0.25">
      <c r="A30" s="4">
        <f t="shared" si="1"/>
        <v>16</v>
      </c>
      <c r="B30" s="6" t="s">
        <v>31</v>
      </c>
      <c r="C30" s="7"/>
      <c r="D30" s="7"/>
      <c r="E30" s="7">
        <v>4111.8100000000004</v>
      </c>
      <c r="F30" s="7">
        <v>3896.01</v>
      </c>
      <c r="G30" s="7">
        <v>3721.47</v>
      </c>
      <c r="H30" s="7">
        <v>4081.06</v>
      </c>
      <c r="I30" s="7"/>
      <c r="J30" s="54">
        <f>+IF(ISERROR(_xlfn.RANK.EQ(H30,$H$15:$H58)),"",_xlfn.RANK.EQ(H30,$H$15:$H$43))</f>
        <v>13</v>
      </c>
    </row>
    <row r="31" spans="1:10" x14ac:dyDescent="0.25">
      <c r="A31" s="4">
        <f t="shared" si="1"/>
        <v>17</v>
      </c>
      <c r="B31" s="6" t="s">
        <v>11</v>
      </c>
      <c r="C31" s="7"/>
      <c r="D31" s="7"/>
      <c r="E31" s="7"/>
      <c r="F31" s="7"/>
      <c r="G31" s="7"/>
      <c r="H31" s="7"/>
      <c r="I31" s="7"/>
      <c r="J31" s="54" t="str">
        <f>+IF(ISERROR(_xlfn.RANK.EQ(H31,$H$15:$H59)),"",_xlfn.RANK.EQ(H31,$H$15:$H$43))</f>
        <v/>
      </c>
    </row>
    <row r="32" spans="1:10" x14ac:dyDescent="0.25">
      <c r="A32" s="4">
        <f t="shared" si="1"/>
        <v>18</v>
      </c>
      <c r="B32" s="6" t="s">
        <v>32</v>
      </c>
      <c r="C32" s="7">
        <v>4684.3950000000004</v>
      </c>
      <c r="D32" s="7">
        <v>4533.57</v>
      </c>
      <c r="E32" s="7">
        <v>4687.21</v>
      </c>
      <c r="F32" s="7">
        <v>5298.93</v>
      </c>
      <c r="G32" s="7">
        <v>5511.58</v>
      </c>
      <c r="H32" s="7">
        <v>5604.7</v>
      </c>
      <c r="I32" s="7"/>
      <c r="J32" s="54">
        <f>+IF(ISERROR(_xlfn.RANK.EQ(H32,$H$15:$H60)),"",_xlfn.RANK.EQ(H32,$H$15:$H$43))</f>
        <v>5</v>
      </c>
    </row>
    <row r="33" spans="1:10" x14ac:dyDescent="0.25">
      <c r="A33" s="4">
        <f t="shared" si="1"/>
        <v>19</v>
      </c>
      <c r="B33" s="6" t="s">
        <v>33</v>
      </c>
      <c r="C33" s="7"/>
      <c r="D33" s="7"/>
      <c r="E33" s="7"/>
      <c r="F33" s="7">
        <v>4154.8900000000003</v>
      </c>
      <c r="G33" s="7">
        <v>4473.22</v>
      </c>
      <c r="H33" s="7">
        <v>4544.3</v>
      </c>
      <c r="I33" s="7"/>
      <c r="J33" s="54">
        <f>+IF(ISERROR(_xlfn.RANK.EQ(H33,$H$15:$H61)),"",_xlfn.RANK.EQ(H33,$H$15:$H$43))</f>
        <v>10</v>
      </c>
    </row>
    <row r="34" spans="1:10" x14ac:dyDescent="0.25">
      <c r="A34" s="4">
        <f t="shared" si="1"/>
        <v>20</v>
      </c>
      <c r="B34" s="6" t="s">
        <v>34</v>
      </c>
      <c r="C34" s="7"/>
      <c r="D34" s="7"/>
      <c r="E34" s="7"/>
      <c r="F34" s="7"/>
      <c r="G34" s="7"/>
      <c r="H34" s="7"/>
      <c r="I34" s="7"/>
      <c r="J34" s="54" t="str">
        <f>+IF(ISERROR(_xlfn.RANK.EQ(H34,$H$15:$H62)),"",_xlfn.RANK.EQ(H34,$H$15:$H$43))</f>
        <v/>
      </c>
    </row>
    <row r="35" spans="1:10" x14ac:dyDescent="0.25">
      <c r="A35" s="4">
        <f t="shared" si="1"/>
        <v>21</v>
      </c>
      <c r="B35" s="6" t="s">
        <v>35</v>
      </c>
      <c r="C35" s="7"/>
      <c r="D35" s="7">
        <v>4293.92</v>
      </c>
      <c r="E35" s="7">
        <v>4572.93</v>
      </c>
      <c r="F35" s="7">
        <v>4706.49</v>
      </c>
      <c r="G35" s="7">
        <v>5062.13</v>
      </c>
      <c r="H35" s="7">
        <v>5203.08</v>
      </c>
      <c r="I35" s="7"/>
      <c r="J35" s="54">
        <f>+IF(ISERROR(_xlfn.RANK.EQ(H35,$H$15:$H63)),"",_xlfn.RANK.EQ(H35,$H$15:$H$43))</f>
        <v>7</v>
      </c>
    </row>
    <row r="36" spans="1:10" x14ac:dyDescent="0.25">
      <c r="A36" s="4">
        <f t="shared" si="1"/>
        <v>22</v>
      </c>
      <c r="B36" s="6" t="s">
        <v>36</v>
      </c>
      <c r="C36" s="7"/>
      <c r="D36" s="7"/>
      <c r="E36" s="7"/>
      <c r="F36" s="7"/>
      <c r="G36" s="7"/>
      <c r="H36" s="7">
        <v>7994.73</v>
      </c>
      <c r="I36" s="7"/>
      <c r="J36" s="54">
        <f>+IF(ISERROR(_xlfn.RANK.EQ(H36,$H$15:$H64)),"",_xlfn.RANK.EQ(H36,$H$15:$H$43))</f>
        <v>1</v>
      </c>
    </row>
    <row r="37" spans="1:10" x14ac:dyDescent="0.25">
      <c r="A37" s="4">
        <f t="shared" si="1"/>
        <v>23</v>
      </c>
      <c r="B37" s="6" t="s">
        <v>37</v>
      </c>
      <c r="C37" s="7">
        <v>3722.3449999999998</v>
      </c>
      <c r="D37" s="7">
        <v>3548.56</v>
      </c>
      <c r="E37" s="7">
        <v>3701.56</v>
      </c>
      <c r="F37" s="7">
        <v>3732.34</v>
      </c>
      <c r="G37" s="7">
        <v>4605.47</v>
      </c>
      <c r="H37" s="7">
        <v>3296.01</v>
      </c>
      <c r="I37" s="7"/>
      <c r="J37" s="54">
        <f>+IF(ISERROR(_xlfn.RANK.EQ(H37,$H$15:$H65)),"",_xlfn.RANK.EQ(H37,$H$15:$H$43))</f>
        <v>19</v>
      </c>
    </row>
    <row r="38" spans="1:10" x14ac:dyDescent="0.25">
      <c r="A38" s="4">
        <f t="shared" si="1"/>
        <v>24</v>
      </c>
      <c r="B38" s="6" t="s">
        <v>38</v>
      </c>
      <c r="C38" s="7">
        <v>3222.4450000000002</v>
      </c>
      <c r="D38" s="7">
        <v>3254.68</v>
      </c>
      <c r="E38" s="7">
        <v>3656.78</v>
      </c>
      <c r="F38" s="7">
        <v>4072.19</v>
      </c>
      <c r="G38" s="7">
        <v>3905.32</v>
      </c>
      <c r="H38" s="7">
        <v>3832.92</v>
      </c>
      <c r="I38" s="7"/>
      <c r="J38" s="54">
        <f>+IF(ISERROR(_xlfn.RANK.EQ(H38,$H$15:$H66)),"",_xlfn.RANK.EQ(H38,$H$15:$H$43))</f>
        <v>17</v>
      </c>
    </row>
    <row r="39" spans="1:10" x14ac:dyDescent="0.25">
      <c r="A39" s="4">
        <f t="shared" si="1"/>
        <v>25</v>
      </c>
      <c r="B39" s="6" t="s">
        <v>39</v>
      </c>
      <c r="C39" s="7">
        <v>2931.6850000000004</v>
      </c>
      <c r="D39" s="7">
        <v>2975.61</v>
      </c>
      <c r="E39" s="7">
        <v>3081.75</v>
      </c>
      <c r="F39" s="7">
        <v>3391.67</v>
      </c>
      <c r="G39" s="7">
        <v>3498.2</v>
      </c>
      <c r="H39" s="7">
        <v>3349.6</v>
      </c>
      <c r="I39" s="8"/>
      <c r="J39" s="54">
        <f>+IF(ISERROR(_xlfn.RANK.EQ(H39,$H$15:$H67)),"",_xlfn.RANK.EQ(H39,$H$15:$H$43))</f>
        <v>18</v>
      </c>
    </row>
    <row r="40" spans="1:10" x14ac:dyDescent="0.25">
      <c r="A40" s="4">
        <f t="shared" si="1"/>
        <v>26</v>
      </c>
      <c r="B40" s="6" t="s">
        <v>40</v>
      </c>
      <c r="C40" s="7">
        <v>3303.09</v>
      </c>
      <c r="D40" s="7">
        <v>3568.79</v>
      </c>
      <c r="E40" s="7">
        <v>3894.93</v>
      </c>
      <c r="F40" s="7">
        <v>4228.9399999999996</v>
      </c>
      <c r="G40" s="7">
        <v>4001.11</v>
      </c>
      <c r="H40" s="7">
        <v>4272.2</v>
      </c>
      <c r="I40" s="7"/>
      <c r="J40" s="54">
        <f>+IF(ISERROR(_xlfn.RANK.EQ(H40,$H$15:$H68)),"",_xlfn.RANK.EQ(H40,$H$15:$H$43))</f>
        <v>11</v>
      </c>
    </row>
    <row r="41" spans="1:10" x14ac:dyDescent="0.25">
      <c r="A41" s="4">
        <f t="shared" si="1"/>
        <v>27</v>
      </c>
      <c r="B41" s="6" t="s">
        <v>41</v>
      </c>
      <c r="C41" s="7"/>
      <c r="D41" s="7">
        <v>2959.15</v>
      </c>
      <c r="E41" s="7">
        <v>3913.7</v>
      </c>
      <c r="F41" s="7">
        <v>4325.8100000000004</v>
      </c>
      <c r="G41" s="7">
        <v>3988.89</v>
      </c>
      <c r="H41" s="7">
        <v>3863.21</v>
      </c>
      <c r="I41" s="7"/>
      <c r="J41" s="54">
        <f>+IF(ISERROR(_xlfn.RANK.EQ(H41,$H$15:$H69)),"",_xlfn.RANK.EQ(H41,$H$15:$H$43))</f>
        <v>16</v>
      </c>
    </row>
    <row r="42" spans="1:10" x14ac:dyDescent="0.25">
      <c r="A42" s="4">
        <f t="shared" si="1"/>
        <v>28</v>
      </c>
      <c r="B42" s="6" t="s">
        <v>42</v>
      </c>
      <c r="C42" s="7"/>
      <c r="D42" s="7"/>
      <c r="E42" s="7"/>
      <c r="F42" s="7"/>
      <c r="G42" s="7"/>
      <c r="H42" s="7"/>
      <c r="I42" s="7"/>
      <c r="J42" s="54" t="str">
        <f>+IF(ISERROR(_xlfn.RANK.EQ(H42,$H$15:$H70)),"",_xlfn.RANK.EQ(H42,$H$15:$H$43))</f>
        <v/>
      </c>
    </row>
    <row r="43" spans="1:10" x14ac:dyDescent="0.25">
      <c r="A43" s="4">
        <f t="shared" si="1"/>
        <v>29</v>
      </c>
      <c r="B43" s="6" t="s">
        <v>43</v>
      </c>
      <c r="C43" s="7"/>
      <c r="D43" s="7"/>
      <c r="E43" s="7"/>
      <c r="F43" s="7"/>
      <c r="G43" s="7"/>
      <c r="H43" s="7">
        <v>3909.07</v>
      </c>
      <c r="I43" s="7"/>
      <c r="J43" s="54">
        <f>+IF(ISERROR(_xlfn.RANK.EQ(H43,$H$15:$H71)),"",_xlfn.RANK.EQ(H43,$H$15:$H$43))</f>
        <v>15</v>
      </c>
    </row>
    <row r="45" spans="1:10" x14ac:dyDescent="0.25">
      <c r="B45" s="9" t="s">
        <v>44</v>
      </c>
      <c r="C45">
        <f t="shared" ref="C45:I45" si="2">+C14</f>
        <v>2014</v>
      </c>
      <c r="D45">
        <f t="shared" si="2"/>
        <v>2015</v>
      </c>
      <c r="E45">
        <f t="shared" si="2"/>
        <v>2016</v>
      </c>
      <c r="F45">
        <f t="shared" si="2"/>
        <v>2017</v>
      </c>
      <c r="G45">
        <f t="shared" si="2"/>
        <v>2018</v>
      </c>
      <c r="H45">
        <f t="shared" si="2"/>
        <v>2019</v>
      </c>
      <c r="I45">
        <f t="shared" si="2"/>
        <v>2020</v>
      </c>
      <c r="J45">
        <v>2021</v>
      </c>
    </row>
    <row r="46" spans="1:10" x14ac:dyDescent="0.25">
      <c r="B46" s="10" t="s">
        <v>45</v>
      </c>
      <c r="C46" s="11">
        <v>1680</v>
      </c>
      <c r="D46" s="11">
        <v>1750</v>
      </c>
      <c r="E46" s="11">
        <v>1850</v>
      </c>
      <c r="F46" s="11">
        <v>2000</v>
      </c>
      <c r="G46" s="11">
        <v>2100</v>
      </c>
      <c r="H46" s="11">
        <v>2250</v>
      </c>
      <c r="I46" s="11">
        <v>2600</v>
      </c>
      <c r="J46" s="11">
        <v>2800</v>
      </c>
    </row>
    <row r="48" spans="1:10" x14ac:dyDescent="0.25">
      <c r="B48" s="2" t="s">
        <v>46</v>
      </c>
    </row>
  </sheetData>
  <hyperlinks>
    <hyperlink ref="C8" r:id="rId1"/>
    <hyperlink ref="C9" r:id="rId2"/>
    <hyperlink ref="C2" r:id="rId3"/>
    <hyperlink ref="B48" r:id="rId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130" zoomScaleNormal="130" workbookViewId="0">
      <selection activeCell="L14" sqref="L14"/>
    </sheetView>
  </sheetViews>
  <sheetFormatPr defaultRowHeight="15" x14ac:dyDescent="0.25"/>
  <cols>
    <col min="2" max="2" width="47.7109375" customWidth="1"/>
  </cols>
  <sheetData>
    <row r="1" spans="1:10" x14ac:dyDescent="0.25">
      <c r="B1" s="1" t="s">
        <v>102</v>
      </c>
    </row>
    <row r="2" spans="1:10" x14ac:dyDescent="0.25">
      <c r="B2" t="s">
        <v>1</v>
      </c>
      <c r="C2" s="2" t="s">
        <v>2</v>
      </c>
    </row>
    <row r="3" spans="1:10" x14ac:dyDescent="0.25">
      <c r="B3" t="s">
        <v>3</v>
      </c>
      <c r="C3" s="58" t="s">
        <v>4</v>
      </c>
    </row>
    <row r="4" spans="1:10" x14ac:dyDescent="0.25">
      <c r="B4" t="s">
        <v>5</v>
      </c>
      <c r="C4" t="s">
        <v>6</v>
      </c>
    </row>
    <row r="5" spans="1:10" x14ac:dyDescent="0.25">
      <c r="B5" t="s">
        <v>7</v>
      </c>
      <c r="C5" t="s">
        <v>103</v>
      </c>
    </row>
    <row r="6" spans="1:10" x14ac:dyDescent="0.25">
      <c r="B6" t="s">
        <v>8</v>
      </c>
    </row>
    <row r="7" spans="1:10" x14ac:dyDescent="0.25">
      <c r="B7" t="s">
        <v>97</v>
      </c>
    </row>
    <row r="8" spans="1:10" x14ac:dyDescent="0.25">
      <c r="B8" t="s">
        <v>9</v>
      </c>
      <c r="C8" s="2" t="s">
        <v>10</v>
      </c>
    </row>
    <row r="9" spans="1:10" x14ac:dyDescent="0.25">
      <c r="B9" t="s">
        <v>11</v>
      </c>
      <c r="C9" s="2" t="s">
        <v>12</v>
      </c>
    </row>
    <row r="10" spans="1:10" x14ac:dyDescent="0.25">
      <c r="C10" s="2"/>
    </row>
    <row r="11" spans="1:10" x14ac:dyDescent="0.25">
      <c r="B11" t="s">
        <v>13</v>
      </c>
      <c r="D11" s="55"/>
      <c r="E11" s="55"/>
      <c r="F11" s="55"/>
      <c r="G11" s="55"/>
      <c r="H11" s="55"/>
    </row>
    <row r="12" spans="1:10" x14ac:dyDescent="0.25">
      <c r="C12" s="57"/>
      <c r="D12" s="57"/>
      <c r="E12" s="57"/>
      <c r="F12" s="57"/>
      <c r="G12" s="57"/>
      <c r="H12" s="57"/>
    </row>
    <row r="13" spans="1:10" x14ac:dyDescent="0.25">
      <c r="B13" s="3"/>
      <c r="C13" s="3" t="s">
        <v>14</v>
      </c>
      <c r="D13" s="3"/>
      <c r="E13" s="3"/>
      <c r="F13" s="3"/>
      <c r="G13" s="3"/>
      <c r="H13" s="3"/>
      <c r="I13" s="3"/>
      <c r="J13" s="3"/>
    </row>
    <row r="14" spans="1:10" x14ac:dyDescent="0.25">
      <c r="A14" s="4" t="s">
        <v>15</v>
      </c>
      <c r="B14" s="5" t="s">
        <v>16</v>
      </c>
      <c r="C14" s="5">
        <v>2014</v>
      </c>
      <c r="D14" s="5">
        <v>2015</v>
      </c>
      <c r="E14" s="5">
        <v>2016</v>
      </c>
      <c r="F14" s="5">
        <v>2017</v>
      </c>
      <c r="G14" s="5">
        <v>2018</v>
      </c>
      <c r="H14" s="5">
        <v>2019</v>
      </c>
      <c r="I14" s="5">
        <v>2020</v>
      </c>
      <c r="J14" s="5"/>
    </row>
    <row r="15" spans="1:10" x14ac:dyDescent="0.25">
      <c r="A15" s="4">
        <v>1</v>
      </c>
      <c r="B15" s="6" t="s">
        <v>17</v>
      </c>
      <c r="C15" s="7"/>
      <c r="D15" s="7"/>
      <c r="E15" s="7"/>
      <c r="F15" s="7"/>
      <c r="G15" s="7"/>
      <c r="H15" s="7"/>
      <c r="I15" s="7">
        <v>6176.28</v>
      </c>
      <c r="J15" s="54"/>
    </row>
    <row r="16" spans="1:10" x14ac:dyDescent="0.25">
      <c r="A16" s="4">
        <f>1+A15</f>
        <v>2</v>
      </c>
      <c r="B16" s="6" t="s">
        <v>18</v>
      </c>
      <c r="C16" s="7"/>
      <c r="D16" s="7"/>
      <c r="E16" s="7"/>
      <c r="F16" s="7"/>
      <c r="G16" s="7"/>
      <c r="H16" s="7"/>
      <c r="I16" s="7">
        <v>9775.9599999999991</v>
      </c>
      <c r="J16" s="54"/>
    </row>
    <row r="17" spans="1:10" x14ac:dyDescent="0.25">
      <c r="A17" s="4">
        <f t="shared" ref="A17:A43" si="0">1+A16</f>
        <v>3</v>
      </c>
      <c r="B17" s="56" t="s">
        <v>19</v>
      </c>
      <c r="C17" s="7"/>
      <c r="D17" s="7">
        <v>15017.53</v>
      </c>
      <c r="E17" s="7">
        <v>9595.84</v>
      </c>
      <c r="F17" s="7">
        <v>9709.99</v>
      </c>
      <c r="G17" s="7">
        <v>9062.34</v>
      </c>
      <c r="H17" s="7">
        <v>9763.07</v>
      </c>
      <c r="I17" s="7"/>
      <c r="J17" s="54"/>
    </row>
    <row r="18" spans="1:10" x14ac:dyDescent="0.25">
      <c r="A18" s="4">
        <f t="shared" si="0"/>
        <v>4</v>
      </c>
      <c r="B18" s="6" t="s">
        <v>20</v>
      </c>
      <c r="C18" s="7"/>
      <c r="D18" s="7"/>
      <c r="E18" s="7"/>
      <c r="F18" s="7"/>
      <c r="G18" s="7"/>
      <c r="H18" s="7"/>
      <c r="I18" s="7">
        <v>8983.39</v>
      </c>
      <c r="J18" s="54"/>
    </row>
    <row r="19" spans="1:10" x14ac:dyDescent="0.25">
      <c r="A19" s="4">
        <f t="shared" si="0"/>
        <v>5</v>
      </c>
      <c r="B19" s="6" t="s">
        <v>21</v>
      </c>
      <c r="C19" s="7"/>
      <c r="D19" s="7"/>
      <c r="E19" s="7"/>
      <c r="F19" s="7"/>
      <c r="G19" s="7"/>
      <c r="H19" s="7">
        <v>9877.2099999999991</v>
      </c>
      <c r="I19" s="7">
        <v>9187.4500000000007</v>
      </c>
      <c r="J19" s="54"/>
    </row>
    <row r="20" spans="1:10" x14ac:dyDescent="0.25">
      <c r="A20" s="4">
        <f t="shared" si="0"/>
        <v>6</v>
      </c>
      <c r="B20" s="6" t="s">
        <v>22</v>
      </c>
      <c r="C20" s="7">
        <v>17231.57</v>
      </c>
      <c r="D20" s="7">
        <v>10949.78</v>
      </c>
      <c r="E20" s="7">
        <v>14516.32</v>
      </c>
      <c r="F20" s="7">
        <v>18380.32</v>
      </c>
      <c r="G20" s="7">
        <v>12274.02</v>
      </c>
      <c r="H20" s="7">
        <v>14284.93</v>
      </c>
      <c r="I20" s="7">
        <v>14643.06</v>
      </c>
      <c r="J20" s="54"/>
    </row>
    <row r="21" spans="1:10" x14ac:dyDescent="0.25">
      <c r="A21" s="4">
        <f t="shared" si="0"/>
        <v>7</v>
      </c>
      <c r="B21" s="6" t="s">
        <v>23</v>
      </c>
      <c r="C21" s="7">
        <v>8637.7199999999993</v>
      </c>
      <c r="D21" s="7"/>
      <c r="E21" s="7"/>
      <c r="F21" s="7"/>
      <c r="G21" s="7"/>
      <c r="H21" s="7"/>
      <c r="I21" s="7"/>
      <c r="J21" s="54"/>
    </row>
    <row r="22" spans="1:10" x14ac:dyDescent="0.25">
      <c r="A22" s="4">
        <f t="shared" si="0"/>
        <v>8</v>
      </c>
      <c r="B22" s="6" t="s">
        <v>9</v>
      </c>
      <c r="C22" s="7">
        <v>16083.125</v>
      </c>
      <c r="D22" s="7">
        <v>16807.32</v>
      </c>
      <c r="E22" s="7">
        <v>17540.68</v>
      </c>
      <c r="F22" s="7">
        <v>17338.04</v>
      </c>
      <c r="G22" s="7">
        <v>21855.96</v>
      </c>
      <c r="H22" s="7">
        <v>14803.64</v>
      </c>
      <c r="I22" s="7">
        <v>10421.64</v>
      </c>
      <c r="J22" s="54"/>
    </row>
    <row r="23" spans="1:10" x14ac:dyDescent="0.25">
      <c r="A23" s="4">
        <f t="shared" si="0"/>
        <v>9</v>
      </c>
      <c r="B23" s="6" t="s">
        <v>24</v>
      </c>
      <c r="C23" s="7"/>
      <c r="D23" s="7"/>
      <c r="E23" s="7"/>
      <c r="F23" s="7"/>
      <c r="G23" s="7"/>
      <c r="H23" s="7"/>
      <c r="I23" s="7">
        <v>6496.42</v>
      </c>
      <c r="J23" s="54"/>
    </row>
    <row r="24" spans="1:10" x14ac:dyDescent="0.25">
      <c r="A24" s="4">
        <f t="shared" si="0"/>
        <v>10</v>
      </c>
      <c r="B24" s="6" t="s">
        <v>25</v>
      </c>
      <c r="C24" s="7">
        <v>7523.9849999999997</v>
      </c>
      <c r="D24" s="7">
        <v>10167.31</v>
      </c>
      <c r="E24" s="7">
        <v>9406.9699999999993</v>
      </c>
      <c r="F24" s="7">
        <v>11844.13</v>
      </c>
      <c r="G24" s="7">
        <v>12377.21</v>
      </c>
      <c r="H24" s="7">
        <v>6223.18</v>
      </c>
      <c r="I24" s="7"/>
      <c r="J24" s="54"/>
    </row>
    <row r="25" spans="1:10" x14ac:dyDescent="0.25">
      <c r="A25" s="4">
        <f t="shared" si="0"/>
        <v>11</v>
      </c>
      <c r="B25" s="6" t="s">
        <v>26</v>
      </c>
      <c r="C25" s="7">
        <v>6870.04</v>
      </c>
      <c r="D25" s="7">
        <v>8949.17</v>
      </c>
      <c r="E25" s="7">
        <v>8455.52</v>
      </c>
      <c r="F25" s="7">
        <v>8933.4</v>
      </c>
      <c r="G25" s="7">
        <v>7554.4</v>
      </c>
      <c r="H25" s="7">
        <v>8106.99</v>
      </c>
      <c r="I25" s="7">
        <v>14824.96</v>
      </c>
      <c r="J25" s="54"/>
    </row>
    <row r="26" spans="1:10" x14ac:dyDescent="0.25">
      <c r="A26" s="4">
        <f t="shared" si="0"/>
        <v>12</v>
      </c>
      <c r="B26" s="6" t="s">
        <v>27</v>
      </c>
      <c r="C26" s="7">
        <v>15657.79</v>
      </c>
      <c r="D26" s="7">
        <v>15106.42</v>
      </c>
      <c r="E26" s="7">
        <v>12056.19</v>
      </c>
      <c r="F26" s="7"/>
      <c r="G26" s="7"/>
      <c r="H26" s="7"/>
      <c r="I26" s="7"/>
      <c r="J26" s="54"/>
    </row>
    <row r="27" spans="1:10" x14ac:dyDescent="0.25">
      <c r="A27" s="4">
        <f t="shared" si="0"/>
        <v>13</v>
      </c>
      <c r="B27" s="6" t="s">
        <v>28</v>
      </c>
      <c r="C27" s="7"/>
      <c r="D27" s="7"/>
      <c r="E27" s="7"/>
      <c r="F27" s="7"/>
      <c r="G27" s="7"/>
      <c r="H27" s="7"/>
      <c r="I27" s="7">
        <v>17489.189999999999</v>
      </c>
      <c r="J27" s="54"/>
    </row>
    <row r="28" spans="1:10" x14ac:dyDescent="0.25">
      <c r="A28" s="4">
        <f t="shared" si="0"/>
        <v>14</v>
      </c>
      <c r="B28" s="6" t="s">
        <v>29</v>
      </c>
      <c r="C28" s="7"/>
      <c r="D28" s="7"/>
      <c r="E28" s="7">
        <v>24893.439999999999</v>
      </c>
      <c r="F28" s="7">
        <v>16453.89</v>
      </c>
      <c r="G28" s="7">
        <v>14596.15</v>
      </c>
      <c r="H28" s="7">
        <v>17528.23</v>
      </c>
      <c r="I28" s="7"/>
      <c r="J28" s="54"/>
    </row>
    <row r="29" spans="1:10" x14ac:dyDescent="0.25">
      <c r="A29" s="4">
        <f t="shared" si="0"/>
        <v>15</v>
      </c>
      <c r="B29" s="6" t="s">
        <v>30</v>
      </c>
      <c r="C29" s="7"/>
      <c r="D29" s="7"/>
      <c r="E29" s="7"/>
      <c r="F29" s="7"/>
      <c r="G29" s="7"/>
      <c r="H29" s="7"/>
      <c r="I29" s="7"/>
      <c r="J29" s="54"/>
    </row>
    <row r="30" spans="1:10" x14ac:dyDescent="0.25">
      <c r="A30" s="4">
        <f t="shared" si="0"/>
        <v>16</v>
      </c>
      <c r="B30" s="6" t="s">
        <v>31</v>
      </c>
      <c r="C30" s="7"/>
      <c r="D30" s="7"/>
      <c r="E30" s="7">
        <v>18662.5</v>
      </c>
      <c r="F30" s="7">
        <v>12546.71</v>
      </c>
      <c r="G30" s="7">
        <v>13487.64</v>
      </c>
      <c r="H30" s="7">
        <v>9059.08</v>
      </c>
      <c r="I30" s="7">
        <v>8644.2999999999993</v>
      </c>
      <c r="J30" s="54"/>
    </row>
    <row r="31" spans="1:10" x14ac:dyDescent="0.25">
      <c r="A31" s="4">
        <f t="shared" si="0"/>
        <v>17</v>
      </c>
      <c r="B31" s="6" t="s">
        <v>11</v>
      </c>
      <c r="C31" s="7"/>
      <c r="D31" s="7"/>
      <c r="E31" s="7"/>
      <c r="F31" s="7"/>
      <c r="G31" s="7"/>
      <c r="H31" s="7"/>
      <c r="I31" s="7">
        <v>8154.76</v>
      </c>
      <c r="J31" s="54"/>
    </row>
    <row r="32" spans="1:10" x14ac:dyDescent="0.25">
      <c r="A32" s="4">
        <f t="shared" si="0"/>
        <v>18</v>
      </c>
      <c r="B32" s="6" t="s">
        <v>32</v>
      </c>
      <c r="C32" s="7">
        <v>13643.529999999999</v>
      </c>
      <c r="D32" s="7">
        <v>25304.94</v>
      </c>
      <c r="E32" s="7">
        <v>20307.36</v>
      </c>
      <c r="F32" s="7">
        <v>10913.27</v>
      </c>
      <c r="G32" s="7">
        <v>10652.86</v>
      </c>
      <c r="H32" s="7">
        <v>10769.2</v>
      </c>
      <c r="I32" s="7"/>
      <c r="J32" s="54"/>
    </row>
    <row r="33" spans="1:10" x14ac:dyDescent="0.25">
      <c r="A33" s="4">
        <f t="shared" si="0"/>
        <v>19</v>
      </c>
      <c r="B33" s="6" t="s">
        <v>33</v>
      </c>
      <c r="C33" s="7"/>
      <c r="D33" s="7"/>
      <c r="E33" s="7"/>
      <c r="F33" s="7">
        <v>8993.89</v>
      </c>
      <c r="G33" s="7">
        <v>11989.52</v>
      </c>
      <c r="H33" s="7">
        <v>10199.879999999999</v>
      </c>
      <c r="I33" s="7">
        <v>11815.2</v>
      </c>
      <c r="J33" s="54"/>
    </row>
    <row r="34" spans="1:10" x14ac:dyDescent="0.25">
      <c r="A34" s="4">
        <f t="shared" si="0"/>
        <v>20</v>
      </c>
      <c r="B34" s="6" t="s">
        <v>34</v>
      </c>
      <c r="C34" s="7"/>
      <c r="D34" s="7"/>
      <c r="E34" s="7"/>
      <c r="F34" s="7"/>
      <c r="G34" s="7"/>
      <c r="H34" s="7"/>
      <c r="I34" s="7">
        <v>9287.92</v>
      </c>
      <c r="J34" s="54"/>
    </row>
    <row r="35" spans="1:10" x14ac:dyDescent="0.25">
      <c r="A35" s="4">
        <f t="shared" si="0"/>
        <v>21</v>
      </c>
      <c r="B35" s="6" t="s">
        <v>35</v>
      </c>
      <c r="C35" s="7"/>
      <c r="D35" s="7">
        <v>11238.47</v>
      </c>
      <c r="E35" s="7">
        <v>28419.14</v>
      </c>
      <c r="F35" s="7">
        <v>13520.71</v>
      </c>
      <c r="G35" s="7">
        <v>10916.93</v>
      </c>
      <c r="H35" s="7">
        <v>12286.03</v>
      </c>
      <c r="I35" s="7"/>
      <c r="J35" s="54"/>
    </row>
    <row r="36" spans="1:10" x14ac:dyDescent="0.25">
      <c r="A36" s="4">
        <f t="shared" si="0"/>
        <v>22</v>
      </c>
      <c r="B36" s="6" t="s">
        <v>36</v>
      </c>
      <c r="C36" s="7"/>
      <c r="D36" s="7"/>
      <c r="E36" s="7"/>
      <c r="F36" s="7"/>
      <c r="G36" s="7"/>
      <c r="H36" s="7">
        <v>11999.52</v>
      </c>
      <c r="I36" s="7">
        <v>9780.7000000000007</v>
      </c>
      <c r="J36" s="54"/>
    </row>
    <row r="37" spans="1:10" x14ac:dyDescent="0.25">
      <c r="A37" s="4">
        <f t="shared" si="0"/>
        <v>23</v>
      </c>
      <c r="B37" s="6" t="s">
        <v>37</v>
      </c>
      <c r="C37" s="7">
        <v>11949.875</v>
      </c>
      <c r="D37" s="7">
        <v>9912.16</v>
      </c>
      <c r="E37" s="7">
        <v>14929.7</v>
      </c>
      <c r="F37" s="7">
        <v>9822.0400000000009</v>
      </c>
      <c r="G37" s="7">
        <v>11180.88</v>
      </c>
      <c r="H37" s="7">
        <v>6367.58</v>
      </c>
      <c r="I37" s="7">
        <v>7665.77</v>
      </c>
      <c r="J37" s="54"/>
    </row>
    <row r="38" spans="1:10" x14ac:dyDescent="0.25">
      <c r="A38" s="4">
        <f t="shared" si="0"/>
        <v>24</v>
      </c>
      <c r="B38" s="6" t="s">
        <v>38</v>
      </c>
      <c r="C38" s="7">
        <v>8694.86</v>
      </c>
      <c r="D38" s="7">
        <v>8585.24</v>
      </c>
      <c r="E38" s="7">
        <v>9493.56</v>
      </c>
      <c r="F38" s="7">
        <v>11718.08</v>
      </c>
      <c r="G38" s="7">
        <v>10458.959999999999</v>
      </c>
      <c r="H38" s="7">
        <v>8901.61</v>
      </c>
      <c r="I38" s="7">
        <v>8648</v>
      </c>
      <c r="J38" s="54"/>
    </row>
    <row r="39" spans="1:10" x14ac:dyDescent="0.25">
      <c r="A39" s="4">
        <f t="shared" si="0"/>
        <v>25</v>
      </c>
      <c r="B39" s="6" t="s">
        <v>39</v>
      </c>
      <c r="C39" s="7">
        <v>7496.4549999999999</v>
      </c>
      <c r="D39" s="7">
        <v>7544.66</v>
      </c>
      <c r="E39" s="7">
        <v>8014.52</v>
      </c>
      <c r="F39" s="7">
        <v>7424.51</v>
      </c>
      <c r="G39" s="7">
        <v>6759.27</v>
      </c>
      <c r="H39" s="7">
        <v>6533.84</v>
      </c>
      <c r="I39" s="59">
        <v>6292.75</v>
      </c>
      <c r="J39" s="54"/>
    </row>
    <row r="40" spans="1:10" x14ac:dyDescent="0.25">
      <c r="A40" s="4">
        <f t="shared" si="0"/>
        <v>26</v>
      </c>
      <c r="B40" s="6" t="s">
        <v>40</v>
      </c>
      <c r="C40" s="7">
        <v>12073.3</v>
      </c>
      <c r="D40" s="7">
        <v>13892.51</v>
      </c>
      <c r="E40" s="7">
        <v>14091.1</v>
      </c>
      <c r="F40" s="7">
        <v>14237.55</v>
      </c>
      <c r="G40" s="7">
        <v>11032</v>
      </c>
      <c r="H40" s="7">
        <v>9935.14</v>
      </c>
      <c r="I40" s="7">
        <v>8029.13</v>
      </c>
      <c r="J40" s="54"/>
    </row>
    <row r="41" spans="1:10" x14ac:dyDescent="0.25">
      <c r="A41" s="4">
        <f t="shared" si="0"/>
        <v>27</v>
      </c>
      <c r="B41" s="6" t="s">
        <v>41</v>
      </c>
      <c r="C41" s="7"/>
      <c r="D41" s="7">
        <v>9383.6</v>
      </c>
      <c r="E41" s="7">
        <v>9210.23</v>
      </c>
      <c r="F41" s="7">
        <v>10179.209999999999</v>
      </c>
      <c r="G41" s="7">
        <v>6796.67</v>
      </c>
      <c r="H41" s="7">
        <v>7169.79</v>
      </c>
      <c r="I41" s="7">
        <v>8086.92</v>
      </c>
      <c r="J41" s="54"/>
    </row>
    <row r="42" spans="1:10" x14ac:dyDescent="0.25">
      <c r="A42" s="4">
        <f t="shared" si="0"/>
        <v>28</v>
      </c>
      <c r="B42" s="6" t="s">
        <v>42</v>
      </c>
      <c r="C42" s="7"/>
      <c r="D42" s="7"/>
      <c r="E42" s="7"/>
      <c r="F42" s="7"/>
      <c r="G42" s="7"/>
      <c r="H42" s="7"/>
      <c r="I42" s="7">
        <v>8088.27</v>
      </c>
      <c r="J42" s="54"/>
    </row>
    <row r="43" spans="1:10" x14ac:dyDescent="0.25">
      <c r="A43" s="4">
        <f t="shared" si="0"/>
        <v>29</v>
      </c>
      <c r="B43" s="6" t="s">
        <v>43</v>
      </c>
      <c r="C43" s="7"/>
      <c r="D43" s="7"/>
      <c r="E43" s="7"/>
      <c r="F43" s="7"/>
      <c r="G43" s="7"/>
      <c r="H43" s="7"/>
      <c r="I43" s="7"/>
      <c r="J43" s="54"/>
    </row>
    <row r="45" spans="1:10" x14ac:dyDescent="0.25">
      <c r="B45" s="9" t="s">
        <v>44</v>
      </c>
      <c r="C45">
        <f t="shared" ref="C45:I45" si="1">+C14</f>
        <v>2014</v>
      </c>
      <c r="D45">
        <f t="shared" si="1"/>
        <v>2015</v>
      </c>
      <c r="E45">
        <f t="shared" si="1"/>
        <v>2016</v>
      </c>
      <c r="F45">
        <f t="shared" si="1"/>
        <v>2017</v>
      </c>
      <c r="G45">
        <f t="shared" si="1"/>
        <v>2018</v>
      </c>
      <c r="H45">
        <f t="shared" si="1"/>
        <v>2019</v>
      </c>
      <c r="I45">
        <f t="shared" si="1"/>
        <v>2020</v>
      </c>
      <c r="J45">
        <v>2021</v>
      </c>
    </row>
    <row r="46" spans="1:10" x14ac:dyDescent="0.25">
      <c r="B46" s="10" t="s">
        <v>45</v>
      </c>
      <c r="C46" s="11">
        <v>1680</v>
      </c>
      <c r="D46" s="11">
        <v>1750</v>
      </c>
      <c r="E46" s="11">
        <v>1850</v>
      </c>
      <c r="F46" s="11">
        <v>2000</v>
      </c>
      <c r="G46" s="11">
        <v>2100</v>
      </c>
      <c r="H46" s="11">
        <v>2250</v>
      </c>
      <c r="I46" s="11">
        <v>2600</v>
      </c>
      <c r="J46" s="11">
        <v>2800</v>
      </c>
    </row>
    <row r="48" spans="1:10" x14ac:dyDescent="0.25">
      <c r="B48" s="2" t="s">
        <v>46</v>
      </c>
    </row>
  </sheetData>
  <hyperlinks>
    <hyperlink ref="C8" r:id="rId1"/>
    <hyperlink ref="C9" r:id="rId2"/>
    <hyperlink ref="C2" r:id="rId3"/>
    <hyperlink ref="B4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Wyniki0</vt:lpstr>
      <vt:lpstr>Wyniki1</vt:lpstr>
      <vt:lpstr>Wyniki2</vt:lpstr>
      <vt:lpstr>po dwoch latach</vt:lpstr>
      <vt:lpstr>max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JM;Jerzy Marzec UEK</dc:creator>
  <cp:lastModifiedBy>JM</cp:lastModifiedBy>
  <dcterms:created xsi:type="dcterms:W3CDTF">2022-11-16T15:55:39Z</dcterms:created>
  <dcterms:modified xsi:type="dcterms:W3CDTF">2022-11-17T17:59:55Z</dcterms:modified>
</cp:coreProperties>
</file>