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-A116-12.CAMPUS\Desktop\"/>
    </mc:Choice>
  </mc:AlternateContent>
  <xr:revisionPtr revIDLastSave="0" documentId="8_{56BA6512-9AEB-4A30-9790-C6B9992E10A2}" xr6:coauthVersionLast="47" xr6:coauthVersionMax="47" xr10:uidLastSave="{00000000-0000-0000-0000-000000000000}"/>
  <bookViews>
    <workbookView xWindow="0" yWindow="0" windowWidth="14400" windowHeight="15600" xr2:uid="{96ACEDBA-FEC8-45A8-B885-35C70181F53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" l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26" i="1"/>
  <c r="P28" i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P40" i="1" s="1"/>
  <c r="P41" i="1" s="1"/>
  <c r="P42" i="1" s="1"/>
  <c r="P43" i="1" s="1"/>
  <c r="P44" i="1" s="1"/>
  <c r="P45" i="1" s="1"/>
  <c r="P46" i="1" s="1"/>
  <c r="P47" i="1" s="1"/>
  <c r="P48" i="1" s="1"/>
  <c r="P49" i="1" s="1"/>
  <c r="P50" i="1" s="1"/>
  <c r="P51" i="1" s="1"/>
  <c r="P52" i="1" s="1"/>
  <c r="P53" i="1" s="1"/>
  <c r="P54" i="1" s="1"/>
  <c r="P55" i="1" s="1"/>
  <c r="P56" i="1" s="1"/>
  <c r="P57" i="1" s="1"/>
  <c r="P58" i="1" s="1"/>
  <c r="P59" i="1" s="1"/>
  <c r="P60" i="1" s="1"/>
  <c r="P61" i="1" s="1"/>
  <c r="P62" i="1" s="1"/>
  <c r="P63" i="1" s="1"/>
  <c r="P64" i="1" s="1"/>
  <c r="P65" i="1" s="1"/>
  <c r="P66" i="1" s="1"/>
  <c r="P67" i="1" s="1"/>
  <c r="P68" i="1" s="1"/>
  <c r="P69" i="1" s="1"/>
  <c r="P70" i="1" s="1"/>
  <c r="P71" i="1" s="1"/>
  <c r="P72" i="1" s="1"/>
  <c r="P73" i="1" s="1"/>
  <c r="P74" i="1" s="1"/>
  <c r="P75" i="1" s="1"/>
  <c r="P76" i="1" s="1"/>
  <c r="P77" i="1" s="1"/>
  <c r="P78" i="1" s="1"/>
  <c r="P79" i="1" s="1"/>
  <c r="P80" i="1" s="1"/>
  <c r="P81" i="1" s="1"/>
  <c r="P82" i="1" s="1"/>
  <c r="P83" i="1" s="1"/>
  <c r="P84" i="1" s="1"/>
  <c r="P85" i="1" s="1"/>
  <c r="P86" i="1" s="1"/>
  <c r="P87" i="1" s="1"/>
  <c r="P88" i="1" s="1"/>
  <c r="P89" i="1" s="1"/>
  <c r="P90" i="1" s="1"/>
  <c r="P91" i="1" s="1"/>
  <c r="P92" i="1" s="1"/>
  <c r="P93" i="1" s="1"/>
  <c r="P94" i="1" s="1"/>
  <c r="P95" i="1" s="1"/>
  <c r="P96" i="1" s="1"/>
  <c r="P97" i="1" s="1"/>
  <c r="P98" i="1" s="1"/>
  <c r="P99" i="1" s="1"/>
  <c r="P100" i="1" s="1"/>
  <c r="P101" i="1" s="1"/>
  <c r="P102" i="1" s="1"/>
  <c r="P103" i="1" s="1"/>
  <c r="P104" i="1" s="1"/>
  <c r="P105" i="1" s="1"/>
  <c r="P106" i="1" s="1"/>
  <c r="P107" i="1" s="1"/>
  <c r="P108" i="1" s="1"/>
  <c r="P109" i="1" s="1"/>
  <c r="P110" i="1" s="1"/>
  <c r="P111" i="1" s="1"/>
  <c r="P112" i="1" s="1"/>
  <c r="P113" i="1" s="1"/>
  <c r="P114" i="1" s="1"/>
  <c r="P115" i="1" s="1"/>
  <c r="P116" i="1" s="1"/>
  <c r="P117" i="1" s="1"/>
  <c r="P118" i="1" s="1"/>
  <c r="P119" i="1" s="1"/>
  <c r="P120" i="1" s="1"/>
  <c r="P121" i="1" s="1"/>
  <c r="P122" i="1" s="1"/>
  <c r="P123" i="1" s="1"/>
  <c r="P124" i="1" s="1"/>
  <c r="P125" i="1" s="1"/>
  <c r="P126" i="1" s="1"/>
  <c r="P27" i="1"/>
  <c r="R20" i="1"/>
  <c r="T14" i="1"/>
  <c r="I44" i="1"/>
  <c r="H44" i="1"/>
  <c r="I40" i="1"/>
  <c r="I34" i="1"/>
  <c r="I29" i="1"/>
  <c r="I28" i="1"/>
  <c r="I24" i="1"/>
  <c r="I23" i="1"/>
  <c r="I19" i="1"/>
  <c r="I9" i="1"/>
  <c r="I8" i="1"/>
  <c r="I6" i="1"/>
  <c r="I5" i="1"/>
</calcChain>
</file>

<file path=xl/sharedStrings.xml><?xml version="1.0" encoding="utf-8"?>
<sst xmlns="http://schemas.openxmlformats.org/spreadsheetml/2006/main" count="53" uniqueCount="51">
  <si>
    <t>Zadanie 1 [rozkład wykładniczy]</t>
  </si>
  <si>
    <t>A) Rozkład próbkowy</t>
  </si>
  <si>
    <t>y</t>
  </si>
  <si>
    <t>y(1)</t>
  </si>
  <si>
    <t>y(2)</t>
  </si>
  <si>
    <t>…</t>
  </si>
  <si>
    <t>B) Rozkład a priori</t>
  </si>
  <si>
    <t>E(lambda)=</t>
  </si>
  <si>
    <t>D(lambda)=</t>
  </si>
  <si>
    <t>a=</t>
  </si>
  <si>
    <t>b=</t>
  </si>
  <si>
    <t>D) Rozkład a posteriori</t>
  </si>
  <si>
    <t>a_kres=</t>
  </si>
  <si>
    <t>b_kres=</t>
  </si>
  <si>
    <t>T=</t>
  </si>
  <si>
    <t>suma_y(t)=</t>
  </si>
  <si>
    <t>&lt;-- liczba obserwacji y(t); t=1, 2,…, T</t>
  </si>
  <si>
    <t>&lt;-- a + T</t>
  </si>
  <si>
    <t>&lt;-- b + suma_y(t)</t>
  </si>
  <si>
    <t>E) Analiza rozkładu a posteriori</t>
  </si>
  <si>
    <t>b) wartości oczekiwane</t>
  </si>
  <si>
    <t>a) wykresy funkcji gęstości a priori i a posteriori -------------------------------------&gt;</t>
  </si>
  <si>
    <t>(zabieramy się za to dopiero wtedy, gdy mamy już E(lambda|y) i D(lambda|y))</t>
  </si>
  <si>
    <t>c) modalne</t>
  </si>
  <si>
    <t>Mo(lambda)=</t>
  </si>
  <si>
    <t>Mo(lambda|y)=</t>
  </si>
  <si>
    <t>E(lambda|y)=</t>
  </si>
  <si>
    <t>d) mediany</t>
  </si>
  <si>
    <t>Me(lambda)=</t>
  </si>
  <si>
    <t>Me(lambda|y)=</t>
  </si>
  <si>
    <t>e) odchylenia standardowe</t>
  </si>
  <si>
    <t>D(lambda|y)=</t>
  </si>
  <si>
    <t>f) 90%-wy kwantylowy przedział wiarygodności</t>
  </si>
  <si>
    <t>lewy</t>
  </si>
  <si>
    <t>prawy</t>
  </si>
  <si>
    <t>Q_(1-alfa/2)(…)</t>
  </si>
  <si>
    <t>Q_(alfa/2)(…)</t>
  </si>
  <si>
    <t>1-alfa=</t>
  </si>
  <si>
    <t>&lt;-- poziom p-stwa a posteriori (to NIE jest poziom ufności)</t>
  </si>
  <si>
    <t>alfa=</t>
  </si>
  <si>
    <t>&lt;-- to NIE jest poziom istotności</t>
  </si>
  <si>
    <t>Max = E(lambda|y) + 4*D(lambda|y)</t>
  </si>
  <si>
    <t>&lt;-- po arbitralnym zaokrągleniu</t>
  </si>
  <si>
    <t>n=</t>
  </si>
  <si>
    <t>Długość pojed. Odcinka pomiędzy</t>
  </si>
  <si>
    <t>dwiema kolejnymi wartościami</t>
  </si>
  <si>
    <t>na osi OX =</t>
  </si>
  <si>
    <t>oś OX</t>
  </si>
  <si>
    <t>lambda</t>
  </si>
  <si>
    <t>p(lambda|y)</t>
  </si>
  <si>
    <t>p(lambda)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</si>
</sst>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Gęstość a posteriori vs. a priori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Arkusz1!$Q$25</c:f>
              <c:strCache>
                <c:ptCount val="1"/>
                <c:pt idx="0">
                  <c:v>p(lambda|y)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Arkusz1!$P$26:$P$126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Arkusz1!$Q$26:$Q$126</c:f>
              <c:numCache>
                <c:formatCode>General</c:formatCode>
                <c:ptCount val="101"/>
                <c:pt idx="0">
                  <c:v>0</c:v>
                </c:pt>
                <c:pt idx="1">
                  <c:v>8.5285340134136944E-15</c:v>
                </c:pt>
                <c:pt idx="2">
                  <c:v>2.6313138364552264E-11</c:v>
                </c:pt>
                <c:pt idx="3">
                  <c:v>2.5716157306907889E-9</c:v>
                </c:pt>
                <c:pt idx="4">
                  <c:v>6.1151797691983337E-8</c:v>
                </c:pt>
                <c:pt idx="5">
                  <c:v>6.7029765541382465E-7</c:v>
                </c:pt>
                <c:pt idx="6">
                  <c:v>4.5017458044586092E-6</c:v>
                </c:pt>
                <c:pt idx="7">
                  <c:v>2.1561588814362437E-5</c:v>
                </c:pt>
                <c:pt idx="8">
                  <c:v>8.0634786243013743E-5</c:v>
                </c:pt>
                <c:pt idx="9">
                  <c:v>2.4962669337411119E-4</c:v>
                </c:pt>
                <c:pt idx="10">
                  <c:v>6.6576234217723118E-4</c:v>
                </c:pt>
                <c:pt idx="11">
                  <c:v>1.5738732854354742E-3</c:v>
                </c:pt>
                <c:pt idx="12">
                  <c:v>3.3679901299021159E-3</c:v>
                </c:pt>
                <c:pt idx="13">
                  <c:v>6.6290974115329401E-3</c:v>
                </c:pt>
                <c:pt idx="14">
                  <c:v>1.2150913154984297E-2</c:v>
                </c:pt>
                <c:pt idx="15">
                  <c:v>2.0946232171855737E-2</c:v>
                </c:pt>
                <c:pt idx="16">
                  <c:v>3.4228582315297178E-2</c:v>
                </c:pt>
                <c:pt idx="17">
                  <c:v>5.3367209179384499E-2</c:v>
                </c:pt>
                <c:pt idx="18">
                  <c:v>7.9817075728261133E-2</c:v>
                </c:pt>
                <c:pt idx="19">
                  <c:v>0.11502898250174895</c:v>
                </c:pt>
                <c:pt idx="20">
                  <c:v>0.16034755065271544</c:v>
                </c:pt>
                <c:pt idx="21">
                  <c:v>0.21690633427012765</c:v>
                </c:pt>
                <c:pt idx="22">
                  <c:v>0.28552963060527098</c:v>
                </c:pt>
                <c:pt idx="23">
                  <c:v>0.36664972317134059</c:v>
                </c:pt>
                <c:pt idx="24">
                  <c:v>0.46024655385895397</c:v>
                </c:pt>
                <c:pt idx="25">
                  <c:v>0.56581448914614252</c:v>
                </c:pt>
                <c:pt idx="26">
                  <c:v>0.68235825780996551</c:v>
                </c:pt>
                <c:pt idx="27">
                  <c:v>0.80841760301324272</c:v>
                </c:pt>
                <c:pt idx="28">
                  <c:v>0.94211796075749898</c:v>
                </c:pt>
                <c:pt idx="29">
                  <c:v>1.0812427231684709</c:v>
                </c:pt>
                <c:pt idx="30">
                  <c:v>1.2233214620829289</c:v>
                </c:pt>
                <c:pt idx="31">
                  <c:v>1.3657278953977894</c:v>
                </c:pt>
                <c:pt idx="32">
                  <c:v>1.505781335045338</c:v>
                </c:pt>
                <c:pt idx="33">
                  <c:v>1.6408457776586454</c:v>
                </c:pt>
                <c:pt idx="34">
                  <c:v>1.7684215778124515</c:v>
                </c:pt>
                <c:pt idx="35">
                  <c:v>1.8862256602870626</c:v>
                </c:pt>
                <c:pt idx="36">
                  <c:v>1.9922573664847329</c:v>
                </c:pt>
                <c:pt idx="37">
                  <c:v>2.0848481880575891</c:v>
                </c:pt>
                <c:pt idx="38">
                  <c:v>2.162694733845187</c:v>
                </c:pt>
                <c:pt idx="39">
                  <c:v>2.2248752417927333</c:v>
                </c:pt>
                <c:pt idx="40">
                  <c:v>2.2708507448602453</c:v>
                </c:pt>
                <c:pt idx="41">
                  <c:v>2.3004526084037047</c:v>
                </c:pt>
                <c:pt idx="42">
                  <c:v>2.3138585726766552</c:v>
                </c:pt>
                <c:pt idx="43">
                  <c:v>2.3115596681266588</c:v>
                </c:pt>
                <c:pt idx="44">
                  <c:v>2.2943204430179915</c:v>
                </c:pt>
                <c:pt idx="45">
                  <c:v>2.2631348787705816</c:v>
                </c:pt>
                <c:pt idx="46">
                  <c:v>2.2191801974493353</c:v>
                </c:pt>
                <c:pt idx="47">
                  <c:v>2.1637705176368893</c:v>
                </c:pt>
                <c:pt idx="48">
                  <c:v>2.0983120174227716</c:v>
                </c:pt>
                <c:pt idx="49">
                  <c:v>2.0242609413628494</c:v>
                </c:pt>
                <c:pt idx="50">
                  <c:v>1.9430854630410972</c:v>
                </c:pt>
                <c:pt idx="51">
                  <c:v>1.8562321030686983</c:v>
                </c:pt>
                <c:pt idx="52">
                  <c:v>1.7650971164627058</c:v>
                </c:pt>
                <c:pt idx="53">
                  <c:v>1.6710030118101371</c:v>
                </c:pt>
                <c:pt idx="54">
                  <c:v>1.5751801523128819</c:v>
                </c:pt>
                <c:pt idx="55">
                  <c:v>1.478753217564168</c:v>
                </c:pt>
                <c:pt idx="56">
                  <c:v>1.3827321741376779</c:v>
                </c:pt>
                <c:pt idx="57">
                  <c:v>1.2880073103461123</c:v>
                </c:pt>
                <c:pt idx="58">
                  <c:v>1.1953478321311197</c:v>
                </c:pt>
                <c:pt idx="59">
                  <c:v>1.1054034884684059</c:v>
                </c:pt>
                <c:pt idx="60">
                  <c:v>1.0187086910122873</c:v>
                </c:pt>
                <c:pt idx="61">
                  <c:v>0.93568860901287487</c:v>
                </c:pt>
                <c:pt idx="62">
                  <c:v>0.85666675206613496</c:v>
                </c:pt>
                <c:pt idx="63">
                  <c:v>0.78187359563285386</c:v>
                </c:pt>
                <c:pt idx="64">
                  <c:v>0.71145585361591668</c:v>
                </c:pt>
                <c:pt idx="65">
                  <c:v>0.64548605530380554</c:v>
                </c:pt>
                <c:pt idx="66">
                  <c:v>0.58397213794115832</c:v>
                </c:pt>
                <c:pt idx="67">
                  <c:v>0.52686681890848608</c:v>
                </c:pt>
                <c:pt idx="68">
                  <c:v>0.47407656134722764</c:v>
                </c:pt>
                <c:pt idx="69">
                  <c:v>0.42546999289266862</c:v>
                </c:pt>
                <c:pt idx="70">
                  <c:v>0.38088567822962255</c:v>
                </c:pt>
                <c:pt idx="71">
                  <c:v>0.34013918206621108</c:v>
                </c:pt>
                <c:pt idx="72">
                  <c:v>0.30302938971383314</c:v>
                </c:pt>
                <c:pt idx="73">
                  <c:v>0.26934407787266013</c:v>
                </c:pt>
                <c:pt idx="74">
                  <c:v>0.23886474872204116</c:v>
                </c:pt>
                <c:pt idx="75">
                  <c:v>0.21137075639040431</c:v>
                </c:pt>
                <c:pt idx="76">
                  <c:v>0.18664276678884073</c:v>
                </c:pt>
                <c:pt idx="77">
                  <c:v>0.16446560013425135</c:v>
                </c:pt>
                <c:pt idx="78">
                  <c:v>0.14463051077007785</c:v>
                </c:pt>
                <c:pt idx="79">
                  <c:v>0.1269369616124657</c:v>
                </c:pt>
                <c:pt idx="80">
                  <c:v>0.11119395117789371</c:v>
                </c:pt>
                <c:pt idx="81">
                  <c:v>9.7220950118212773E-2</c:v>
                </c:pt>
                <c:pt idx="82">
                  <c:v>8.4848501889656827E-2</c:v>
                </c:pt>
                <c:pt idx="83">
                  <c:v>7.3918538955619464E-2</c:v>
                </c:pt>
                <c:pt idx="84">
                  <c:v>6.428446206226536E-2</c:v>
                </c:pt>
                <c:pt idx="85">
                  <c:v>5.5811025878242083E-2</c:v>
                </c:pt>
                <c:pt idx="86">
                  <c:v>4.8374069857358877E-2</c:v>
                </c:pt>
                <c:pt idx="87">
                  <c:v>4.186012872829141E-2</c:v>
                </c:pt>
                <c:pt idx="88">
                  <c:v>3.616595266393878E-2</c:v>
                </c:pt>
                <c:pt idx="89">
                  <c:v>3.1197963029054813E-2</c:v>
                </c:pt>
                <c:pt idx="90">
                  <c:v>2.687166571497247E-2</c:v>
                </c:pt>
                <c:pt idx="91">
                  <c:v>2.3111040488406839E-2</c:v>
                </c:pt>
                <c:pt idx="92">
                  <c:v>1.9847921532419349E-2</c:v>
                </c:pt>
                <c:pt idx="93">
                  <c:v>1.7021381451375602E-2</c:v>
                </c:pt>
                <c:pt idx="94">
                  <c:v>1.4577128446039147E-2</c:v>
                </c:pt>
                <c:pt idx="95">
                  <c:v>1.2466924128709282E-2</c:v>
                </c:pt>
                <c:pt idx="96">
                  <c:v>1.0648027523937504E-2</c:v>
                </c:pt>
                <c:pt idx="97">
                  <c:v>9.0826691658218803E-3</c:v>
                </c:pt>
                <c:pt idx="98">
                  <c:v>7.7375578334193031E-3</c:v>
                </c:pt>
                <c:pt idx="99">
                  <c:v>6.5834213353408088E-3</c:v>
                </c:pt>
                <c:pt idx="100">
                  <c:v>5.5945818367185091E-3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402-4A42-94EC-EA0901759815}"/>
            </c:ext>
          </c:extLst>
        </c:ser>
        <c:ser>
          <c:idx val="1"/>
          <c:order val="1"/>
          <c:tx>
            <c:strRef>
              <c:f>Arkusz1!$R$25</c:f>
              <c:strCache>
                <c:ptCount val="1"/>
                <c:pt idx="0">
                  <c:v>p(lambda)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Arkusz1!$P$26:$P$126</c:f>
              <c:numCache>
                <c:formatCode>General</c:formatCode>
                <c:ptCount val="101"/>
                <c:pt idx="0">
                  <c:v>0</c:v>
                </c:pt>
                <c:pt idx="1">
                  <c:v>1.3999999999999999E-2</c:v>
                </c:pt>
                <c:pt idx="2">
                  <c:v>2.7999999999999997E-2</c:v>
                </c:pt>
                <c:pt idx="3">
                  <c:v>4.1999999999999996E-2</c:v>
                </c:pt>
                <c:pt idx="4">
                  <c:v>5.5999999999999994E-2</c:v>
                </c:pt>
                <c:pt idx="5">
                  <c:v>6.9999999999999993E-2</c:v>
                </c:pt>
                <c:pt idx="6">
                  <c:v>8.3999999999999991E-2</c:v>
                </c:pt>
                <c:pt idx="7">
                  <c:v>9.799999999999999E-2</c:v>
                </c:pt>
                <c:pt idx="8">
                  <c:v>0.11199999999999999</c:v>
                </c:pt>
                <c:pt idx="9">
                  <c:v>0.126</c:v>
                </c:pt>
                <c:pt idx="10">
                  <c:v>0.14000000000000001</c:v>
                </c:pt>
                <c:pt idx="11">
                  <c:v>0.15400000000000003</c:v>
                </c:pt>
                <c:pt idx="12">
                  <c:v>0.16800000000000004</c:v>
                </c:pt>
                <c:pt idx="13">
                  <c:v>0.18200000000000005</c:v>
                </c:pt>
                <c:pt idx="14">
                  <c:v>0.19600000000000006</c:v>
                </c:pt>
                <c:pt idx="15">
                  <c:v>0.21000000000000008</c:v>
                </c:pt>
                <c:pt idx="16">
                  <c:v>0.22400000000000009</c:v>
                </c:pt>
                <c:pt idx="17">
                  <c:v>0.2380000000000001</c:v>
                </c:pt>
                <c:pt idx="18">
                  <c:v>0.25200000000000011</c:v>
                </c:pt>
                <c:pt idx="19">
                  <c:v>0.26600000000000013</c:v>
                </c:pt>
                <c:pt idx="20">
                  <c:v>0.28000000000000014</c:v>
                </c:pt>
                <c:pt idx="21">
                  <c:v>0.29400000000000015</c:v>
                </c:pt>
                <c:pt idx="22">
                  <c:v>0.30800000000000016</c:v>
                </c:pt>
                <c:pt idx="23">
                  <c:v>0.32200000000000017</c:v>
                </c:pt>
                <c:pt idx="24">
                  <c:v>0.33600000000000019</c:v>
                </c:pt>
                <c:pt idx="25">
                  <c:v>0.3500000000000002</c:v>
                </c:pt>
                <c:pt idx="26">
                  <c:v>0.36400000000000021</c:v>
                </c:pt>
                <c:pt idx="27">
                  <c:v>0.37800000000000022</c:v>
                </c:pt>
                <c:pt idx="28">
                  <c:v>0.39200000000000024</c:v>
                </c:pt>
                <c:pt idx="29">
                  <c:v>0.40600000000000025</c:v>
                </c:pt>
                <c:pt idx="30">
                  <c:v>0.42000000000000026</c:v>
                </c:pt>
                <c:pt idx="31">
                  <c:v>0.43400000000000027</c:v>
                </c:pt>
                <c:pt idx="32">
                  <c:v>0.44800000000000029</c:v>
                </c:pt>
                <c:pt idx="33">
                  <c:v>0.4620000000000003</c:v>
                </c:pt>
                <c:pt idx="34">
                  <c:v>0.47600000000000031</c:v>
                </c:pt>
                <c:pt idx="35">
                  <c:v>0.49000000000000032</c:v>
                </c:pt>
                <c:pt idx="36">
                  <c:v>0.50400000000000034</c:v>
                </c:pt>
                <c:pt idx="37">
                  <c:v>0.51800000000000035</c:v>
                </c:pt>
                <c:pt idx="38">
                  <c:v>0.53200000000000036</c:v>
                </c:pt>
                <c:pt idx="39">
                  <c:v>0.54600000000000037</c:v>
                </c:pt>
                <c:pt idx="40">
                  <c:v>0.56000000000000039</c:v>
                </c:pt>
                <c:pt idx="41">
                  <c:v>0.5740000000000004</c:v>
                </c:pt>
                <c:pt idx="42">
                  <c:v>0.58800000000000041</c:v>
                </c:pt>
                <c:pt idx="43">
                  <c:v>0.60200000000000042</c:v>
                </c:pt>
                <c:pt idx="44">
                  <c:v>0.61600000000000044</c:v>
                </c:pt>
                <c:pt idx="45">
                  <c:v>0.63000000000000045</c:v>
                </c:pt>
                <c:pt idx="46">
                  <c:v>0.64400000000000046</c:v>
                </c:pt>
                <c:pt idx="47">
                  <c:v>0.65800000000000047</c:v>
                </c:pt>
                <c:pt idx="48">
                  <c:v>0.67200000000000049</c:v>
                </c:pt>
                <c:pt idx="49">
                  <c:v>0.6860000000000005</c:v>
                </c:pt>
                <c:pt idx="50">
                  <c:v>0.70000000000000051</c:v>
                </c:pt>
                <c:pt idx="51">
                  <c:v>0.71400000000000052</c:v>
                </c:pt>
                <c:pt idx="52">
                  <c:v>0.72800000000000054</c:v>
                </c:pt>
                <c:pt idx="53">
                  <c:v>0.74200000000000055</c:v>
                </c:pt>
                <c:pt idx="54">
                  <c:v>0.75600000000000056</c:v>
                </c:pt>
                <c:pt idx="55">
                  <c:v>0.77000000000000057</c:v>
                </c:pt>
                <c:pt idx="56">
                  <c:v>0.78400000000000059</c:v>
                </c:pt>
                <c:pt idx="57">
                  <c:v>0.7980000000000006</c:v>
                </c:pt>
                <c:pt idx="58">
                  <c:v>0.81200000000000061</c:v>
                </c:pt>
                <c:pt idx="59">
                  <c:v>0.82600000000000062</c:v>
                </c:pt>
                <c:pt idx="60">
                  <c:v>0.84000000000000064</c:v>
                </c:pt>
                <c:pt idx="61">
                  <c:v>0.85400000000000065</c:v>
                </c:pt>
                <c:pt idx="62">
                  <c:v>0.86800000000000066</c:v>
                </c:pt>
                <c:pt idx="63">
                  <c:v>0.88200000000000067</c:v>
                </c:pt>
                <c:pt idx="64">
                  <c:v>0.89600000000000068</c:v>
                </c:pt>
                <c:pt idx="65">
                  <c:v>0.9100000000000007</c:v>
                </c:pt>
                <c:pt idx="66">
                  <c:v>0.92400000000000071</c:v>
                </c:pt>
                <c:pt idx="67">
                  <c:v>0.93800000000000072</c:v>
                </c:pt>
                <c:pt idx="68">
                  <c:v>0.95200000000000073</c:v>
                </c:pt>
                <c:pt idx="69">
                  <c:v>0.96600000000000075</c:v>
                </c:pt>
                <c:pt idx="70">
                  <c:v>0.98000000000000076</c:v>
                </c:pt>
                <c:pt idx="71">
                  <c:v>0.99400000000000077</c:v>
                </c:pt>
                <c:pt idx="72">
                  <c:v>1.0080000000000007</c:v>
                </c:pt>
                <c:pt idx="73">
                  <c:v>1.0220000000000007</c:v>
                </c:pt>
                <c:pt idx="74">
                  <c:v>1.0360000000000007</c:v>
                </c:pt>
                <c:pt idx="75">
                  <c:v>1.0500000000000007</c:v>
                </c:pt>
                <c:pt idx="76">
                  <c:v>1.0640000000000007</c:v>
                </c:pt>
                <c:pt idx="77">
                  <c:v>1.0780000000000007</c:v>
                </c:pt>
                <c:pt idx="78">
                  <c:v>1.0920000000000007</c:v>
                </c:pt>
                <c:pt idx="79">
                  <c:v>1.1060000000000008</c:v>
                </c:pt>
                <c:pt idx="80">
                  <c:v>1.1200000000000008</c:v>
                </c:pt>
                <c:pt idx="81">
                  <c:v>1.1340000000000008</c:v>
                </c:pt>
                <c:pt idx="82">
                  <c:v>1.1480000000000008</c:v>
                </c:pt>
                <c:pt idx="83">
                  <c:v>1.1620000000000008</c:v>
                </c:pt>
                <c:pt idx="84">
                  <c:v>1.1760000000000008</c:v>
                </c:pt>
                <c:pt idx="85">
                  <c:v>1.1900000000000008</c:v>
                </c:pt>
                <c:pt idx="86">
                  <c:v>1.2040000000000008</c:v>
                </c:pt>
                <c:pt idx="87">
                  <c:v>1.2180000000000009</c:v>
                </c:pt>
                <c:pt idx="88">
                  <c:v>1.2320000000000009</c:v>
                </c:pt>
                <c:pt idx="89">
                  <c:v>1.2460000000000009</c:v>
                </c:pt>
                <c:pt idx="90">
                  <c:v>1.2600000000000009</c:v>
                </c:pt>
                <c:pt idx="91">
                  <c:v>1.2740000000000009</c:v>
                </c:pt>
                <c:pt idx="92">
                  <c:v>1.2880000000000009</c:v>
                </c:pt>
                <c:pt idx="93">
                  <c:v>1.3020000000000009</c:v>
                </c:pt>
                <c:pt idx="94">
                  <c:v>1.3160000000000009</c:v>
                </c:pt>
                <c:pt idx="95">
                  <c:v>1.330000000000001</c:v>
                </c:pt>
                <c:pt idx="96">
                  <c:v>1.344000000000001</c:v>
                </c:pt>
                <c:pt idx="97">
                  <c:v>1.358000000000001</c:v>
                </c:pt>
                <c:pt idx="98">
                  <c:v>1.372000000000001</c:v>
                </c:pt>
                <c:pt idx="99">
                  <c:v>1.386000000000001</c:v>
                </c:pt>
                <c:pt idx="100">
                  <c:v>1.400000000000001</c:v>
                </c:pt>
              </c:numCache>
            </c:numRef>
          </c:cat>
          <c:val>
            <c:numRef>
              <c:f>Arkusz1!$R$26:$R$126</c:f>
              <c:numCache>
                <c:formatCode>General</c:formatCode>
                <c:ptCount val="101"/>
                <c:pt idx="0">
                  <c:v>0.2</c:v>
                </c:pt>
                <c:pt idx="1">
                  <c:v>0.19944078326877859</c:v>
                </c:pt>
                <c:pt idx="2">
                  <c:v>0.19888313015431958</c:v>
                </c:pt>
                <c:pt idx="3">
                  <c:v>0.19832703628461967</c:v>
                </c:pt>
                <c:pt idx="4">
                  <c:v>0.1977724972999001</c:v>
                </c:pt>
                <c:pt idx="5">
                  <c:v>0.19721950885257239</c:v>
                </c:pt>
                <c:pt idx="6">
                  <c:v>0.19666806660720426</c:v>
                </c:pt>
                <c:pt idx="7">
                  <c:v>0.1961181662404857</c:v>
                </c:pt>
                <c:pt idx="8">
                  <c:v>0.19556980344119498</c:v>
                </c:pt>
                <c:pt idx="9">
                  <c:v>0.19502297391016499</c:v>
                </c:pt>
                <c:pt idx="10">
                  <c:v>0.19447767336024938</c:v>
                </c:pt>
                <c:pt idx="11">
                  <c:v>0.19393389751628909</c:v>
                </c:pt>
                <c:pt idx="12">
                  <c:v>0.19339164211507864</c:v>
                </c:pt>
                <c:pt idx="13">
                  <c:v>0.19285090290533297</c:v>
                </c:pt>
                <c:pt idx="14">
                  <c:v>0.19231167564765389</c:v>
                </c:pt>
                <c:pt idx="15">
                  <c:v>0.19177395611449691</c:v>
                </c:pt>
                <c:pt idx="16">
                  <c:v>0.19123774009013816</c:v>
                </c:pt>
                <c:pt idx="17">
                  <c:v>0.19070302337064129</c:v>
                </c:pt>
                <c:pt idx="18">
                  <c:v>0.19016980176382448</c:v>
                </c:pt>
                <c:pt idx="19">
                  <c:v>0.18963807108922751</c:v>
                </c:pt>
                <c:pt idx="20">
                  <c:v>0.18910782717807928</c:v>
                </c:pt>
                <c:pt idx="21">
                  <c:v>0.18857906587326473</c:v>
                </c:pt>
                <c:pt idx="22">
                  <c:v>0.18805178302929254</c:v>
                </c:pt>
                <c:pt idx="23">
                  <c:v>0.18752597451226255</c:v>
                </c:pt>
                <c:pt idx="24">
                  <c:v>0.18700163619983329</c:v>
                </c:pt>
                <c:pt idx="25">
                  <c:v>0.18647876398118965</c:v>
                </c:pt>
                <c:pt idx="26">
                  <c:v>0.18595735375701081</c:v>
                </c:pt>
                <c:pt idx="27">
                  <c:v>0.1854374014394379</c:v>
                </c:pt>
                <c:pt idx="28">
                  <c:v>0.18491890295204214</c:v>
                </c:pt>
                <c:pt idx="29">
                  <c:v>0.18440185422979269</c:v>
                </c:pt>
                <c:pt idx="30">
                  <c:v>0.18388625121902494</c:v>
                </c:pt>
                <c:pt idx="31">
                  <c:v>0.18337208987740861</c:v>
                </c:pt>
                <c:pt idx="32">
                  <c:v>0.18285936617391621</c:v>
                </c:pt>
                <c:pt idx="33">
                  <c:v>0.18234807608879122</c:v>
                </c:pt>
                <c:pt idx="34">
                  <c:v>0.18183821561351679</c:v>
                </c:pt>
                <c:pt idx="35">
                  <c:v>0.18132978075078418</c:v>
                </c:pt>
                <c:pt idx="36">
                  <c:v>0.18082276751446144</c:v>
                </c:pt>
                <c:pt idx="37">
                  <c:v>0.1803171719295622</c:v>
                </c:pt>
                <c:pt idx="38">
                  <c:v>0.17981299003221451</c:v>
                </c:pt>
                <c:pt idx="39">
                  <c:v>0.17931021786962972</c:v>
                </c:pt>
                <c:pt idx="40">
                  <c:v>0.17880885150007145</c:v>
                </c:pt>
                <c:pt idx="41">
                  <c:v>0.17830888699282482</c:v>
                </c:pt>
                <c:pt idx="42">
                  <c:v>0.17781032042816555</c:v>
                </c:pt>
                <c:pt idx="43">
                  <c:v>0.17731314789732922</c:v>
                </c:pt>
                <c:pt idx="44">
                  <c:v>0.17681736550248059</c:v>
                </c:pt>
                <c:pt idx="45">
                  <c:v>0.17632296935668321</c:v>
                </c:pt>
                <c:pt idx="46">
                  <c:v>0.17582995558386871</c:v>
                </c:pt>
                <c:pt idx="47">
                  <c:v>0.17533832031880664</c:v>
                </c:pt>
                <c:pt idx="48">
                  <c:v>0.17484805970707396</c:v>
                </c:pt>
                <c:pt idx="49">
                  <c:v>0.17435916990502498</c:v>
                </c:pt>
                <c:pt idx="50">
                  <c:v>0.17387164707976116</c:v>
                </c:pt>
                <c:pt idx="51">
                  <c:v>0.17338548740910101</c:v>
                </c:pt>
                <c:pt idx="52">
                  <c:v>0.17290068708155026</c:v>
                </c:pt>
                <c:pt idx="53">
                  <c:v>0.17241724229627187</c:v>
                </c:pt>
                <c:pt idx="54">
                  <c:v>0.17193514926305623</c:v>
                </c:pt>
                <c:pt idx="55">
                  <c:v>0.17145440420229147</c:v>
                </c:pt>
                <c:pt idx="56">
                  <c:v>0.17097500334493387</c:v>
                </c:pt>
                <c:pt idx="57">
                  <c:v>0.17049694293247827</c:v>
                </c:pt>
                <c:pt idx="58">
                  <c:v>0.17002021921692856</c:v>
                </c:pt>
                <c:pt idx="59">
                  <c:v>0.16954482846076835</c:v>
                </c:pt>
                <c:pt idx="60">
                  <c:v>0.16907076693693174</c:v>
                </c:pt>
                <c:pt idx="61">
                  <c:v>0.1685980309287739</c:v>
                </c:pt>
                <c:pt idx="62">
                  <c:v>0.16812661673004214</c:v>
                </c:pt>
                <c:pt idx="63">
                  <c:v>0.16765652064484668</c:v>
                </c:pt>
                <c:pt idx="64">
                  <c:v>0.16718773898763184</c:v>
                </c:pt>
                <c:pt idx="65">
                  <c:v>0.16672026808314705</c:v>
                </c:pt>
                <c:pt idx="66">
                  <c:v>0.16625410426641796</c:v>
                </c:pt>
                <c:pt idx="67">
                  <c:v>0.16578924388271793</c:v>
                </c:pt>
                <c:pt idx="68">
                  <c:v>0.16532568328753913</c:v>
                </c:pt>
                <c:pt idx="69">
                  <c:v>0.16486341884656411</c:v>
                </c:pt>
                <c:pt idx="70">
                  <c:v>0.1644024469356373</c:v>
                </c:pt>
                <c:pt idx="71">
                  <c:v>0.16394276394073656</c:v>
                </c:pt>
                <c:pt idx="72">
                  <c:v>0.16348436625794485</c:v>
                </c:pt>
                <c:pt idx="73">
                  <c:v>0.16302725029342199</c:v>
                </c:pt>
                <c:pt idx="74">
                  <c:v>0.16257141246337647</c:v>
                </c:pt>
                <c:pt idx="75">
                  <c:v>0.1621168491940374</c:v>
                </c:pt>
                <c:pt idx="76">
                  <c:v>0.16166355692162637</c:v>
                </c:pt>
                <c:pt idx="77">
                  <c:v>0.16121153209232969</c:v>
                </c:pt>
                <c:pt idx="78">
                  <c:v>0.16076077116227036</c:v>
                </c:pt>
                <c:pt idx="79">
                  <c:v>0.16031127059748038</c:v>
                </c:pt>
                <c:pt idx="80">
                  <c:v>0.15986302687387299</c:v>
                </c:pt>
                <c:pt idx="81">
                  <c:v>0.15941603647721517</c:v>
                </c:pt>
                <c:pt idx="82">
                  <c:v>0.15897029590309986</c:v>
                </c:pt>
                <c:pt idx="83">
                  <c:v>0.15852580165691871</c:v>
                </c:pt>
                <c:pt idx="84">
                  <c:v>0.15808255025383455</c:v>
                </c:pt>
                <c:pt idx="85">
                  <c:v>0.15764053821875407</c:v>
                </c:pt>
                <c:pt idx="86">
                  <c:v>0.15719976208630071</c:v>
                </c:pt>
                <c:pt idx="87">
                  <c:v>0.15676021840078727</c:v>
                </c:pt>
                <c:pt idx="88">
                  <c:v>0.15632190371618906</c:v>
                </c:pt>
                <c:pt idx="89">
                  <c:v>0.15588481459611669</c:v>
                </c:pt>
                <c:pt idx="90">
                  <c:v>0.15544894761378922</c:v>
                </c:pt>
                <c:pt idx="91">
                  <c:v>0.15501429935200728</c:v>
                </c:pt>
                <c:pt idx="92">
                  <c:v>0.15458086640312621</c:v>
                </c:pt>
                <c:pt idx="93">
                  <c:v>0.15414864536902959</c:v>
                </c:pt>
                <c:pt idx="94">
                  <c:v>0.15371763286110218</c:v>
                </c:pt>
                <c:pt idx="95">
                  <c:v>0.15328782550020381</c:v>
                </c:pt>
                <c:pt idx="96">
                  <c:v>0.1528592199166425</c:v>
                </c:pt>
                <c:pt idx="97">
                  <c:v>0.1524318127501483</c:v>
                </c:pt>
                <c:pt idx="98">
                  <c:v>0.15200560064984683</c:v>
                </c:pt>
                <c:pt idx="99">
                  <c:v>0.15158058027423307</c:v>
                </c:pt>
                <c:pt idx="100">
                  <c:v>0.15115674829114509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2-4A42-94EC-EA090175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842335"/>
        <c:axId val="2067835135"/>
      </c:lineChart>
      <c:catAx>
        <c:axId val="2067842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67835135"/>
        <c:crosses val="autoZero"/>
        <c:auto val="1"/>
        <c:lblAlgn val="ctr"/>
        <c:lblOffset val="100"/>
        <c:noMultiLvlLbl val="0"/>
      </c:catAx>
      <c:valAx>
        <c:axId val="206783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678423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4.xml"/><Relationship Id="rId13" Type="http://schemas.openxmlformats.org/officeDocument/2006/relationships/image" Target="../media/image7.png"/><Relationship Id="rId18" Type="http://schemas.openxmlformats.org/officeDocument/2006/relationships/customXml" Target="../ink/ink9.xml"/><Relationship Id="rId26" Type="http://schemas.openxmlformats.org/officeDocument/2006/relationships/chart" Target="../charts/chart1.xml"/><Relationship Id="rId3" Type="http://schemas.openxmlformats.org/officeDocument/2006/relationships/image" Target="../media/image2.png"/><Relationship Id="rId21" Type="http://schemas.openxmlformats.org/officeDocument/2006/relationships/image" Target="../media/image11.png"/><Relationship Id="rId7" Type="http://schemas.openxmlformats.org/officeDocument/2006/relationships/image" Target="../media/image4.png"/><Relationship Id="rId12" Type="http://schemas.openxmlformats.org/officeDocument/2006/relationships/customXml" Target="../ink/ink6.xml"/><Relationship Id="rId17" Type="http://schemas.openxmlformats.org/officeDocument/2006/relationships/image" Target="../media/image9.png"/><Relationship Id="rId25" Type="http://schemas.openxmlformats.org/officeDocument/2006/relationships/image" Target="../media/image13.png"/><Relationship Id="rId2" Type="http://schemas.openxmlformats.org/officeDocument/2006/relationships/customXml" Target="../ink/ink1.xml"/><Relationship Id="rId16" Type="http://schemas.openxmlformats.org/officeDocument/2006/relationships/customXml" Target="../ink/ink8.xml"/><Relationship Id="rId20" Type="http://schemas.openxmlformats.org/officeDocument/2006/relationships/customXml" Target="../ink/ink10.xml"/><Relationship Id="rId1" Type="http://schemas.openxmlformats.org/officeDocument/2006/relationships/image" Target="../media/image1.png"/><Relationship Id="rId6" Type="http://schemas.openxmlformats.org/officeDocument/2006/relationships/customXml" Target="../ink/ink3.xml"/><Relationship Id="rId11" Type="http://schemas.openxmlformats.org/officeDocument/2006/relationships/image" Target="../media/image6.png"/><Relationship Id="rId24" Type="http://schemas.openxmlformats.org/officeDocument/2006/relationships/customXml" Target="../ink/ink12.xml"/><Relationship Id="rId5" Type="http://schemas.openxmlformats.org/officeDocument/2006/relationships/image" Target="../media/image3.png"/><Relationship Id="rId15" Type="http://schemas.openxmlformats.org/officeDocument/2006/relationships/image" Target="../media/image8.png"/><Relationship Id="rId23" Type="http://schemas.openxmlformats.org/officeDocument/2006/relationships/image" Target="../media/image12.png"/><Relationship Id="rId10" Type="http://schemas.openxmlformats.org/officeDocument/2006/relationships/customXml" Target="../ink/ink5.xml"/><Relationship Id="rId19" Type="http://schemas.openxmlformats.org/officeDocument/2006/relationships/image" Target="../media/image10.png"/><Relationship Id="rId4" Type="http://schemas.openxmlformats.org/officeDocument/2006/relationships/customXml" Target="../ink/ink2.xml"/><Relationship Id="rId9" Type="http://schemas.openxmlformats.org/officeDocument/2006/relationships/image" Target="../media/image5.png"/><Relationship Id="rId14" Type="http://schemas.openxmlformats.org/officeDocument/2006/relationships/customXml" Target="../ink/ink7.xml"/><Relationship Id="rId22" Type="http://schemas.openxmlformats.org/officeDocument/2006/relationships/customXml" Target="../ink/ink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310243</xdr:colOff>
      <xdr:row>19</xdr:row>
      <xdr:rowOff>79237</xdr:rowOff>
    </xdr:from>
    <xdr:to>
      <xdr:col>21</xdr:col>
      <xdr:colOff>408901</xdr:colOff>
      <xdr:row>23</xdr:row>
      <xdr:rowOff>109138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A96447C-6904-C20C-DA3B-BE95086F08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48457" y="3698737"/>
          <a:ext cx="1927458" cy="791901"/>
        </a:xfrm>
        <a:prstGeom prst="rect">
          <a:avLst/>
        </a:prstGeom>
      </xdr:spPr>
    </xdr:pic>
    <xdr:clientData/>
  </xdr:twoCellAnchor>
  <xdr:twoCellAnchor editAs="oneCell">
    <xdr:from>
      <xdr:col>18</xdr:col>
      <xdr:colOff>66733</xdr:colOff>
      <xdr:row>25</xdr:row>
      <xdr:rowOff>45240</xdr:rowOff>
    </xdr:from>
    <xdr:to>
      <xdr:col>18</xdr:col>
      <xdr:colOff>293893</xdr:colOff>
      <xdr:row>25</xdr:row>
      <xdr:rowOff>163320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19" name="Pismo odręczne 18">
              <a:extLst>
                <a:ext uri="{FF2B5EF4-FFF2-40B4-BE49-F238E27FC236}">
                  <a16:creationId xmlns:a16="http://schemas.microsoft.com/office/drawing/2014/main" id="{95F14656-884B-58CA-9C32-6EBB78A64ABB}"/>
                </a:ext>
              </a:extLst>
            </xdr14:cNvPr>
            <xdr14:cNvContentPartPr/>
          </xdr14:nvContentPartPr>
          <xdr14:nvPr macro=""/>
          <xdr14:xfrm>
            <a:off x="11928843" y="4807740"/>
            <a:ext cx="227160" cy="118080"/>
          </xdr14:xfrm>
        </xdr:contentPart>
      </mc:Choice>
      <mc:Fallback>
        <xdr:pic>
          <xdr:nvPicPr>
            <xdr:cNvPr id="19" name="Pismo odręczne 18">
              <a:extLst>
                <a:ext uri="{FF2B5EF4-FFF2-40B4-BE49-F238E27FC236}">
                  <a16:creationId xmlns:a16="http://schemas.microsoft.com/office/drawing/2014/main" id="{95F14656-884B-58CA-9C32-6EBB78A64ABB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1922723" y="4801620"/>
              <a:ext cx="239400" cy="130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18</xdr:col>
      <xdr:colOff>440053</xdr:colOff>
      <xdr:row>25</xdr:row>
      <xdr:rowOff>600</xdr:rowOff>
    </xdr:from>
    <xdr:to>
      <xdr:col>20</xdr:col>
      <xdr:colOff>233232</xdr:colOff>
      <xdr:row>26</xdr:row>
      <xdr:rowOff>11700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30" name="Pismo odręczne 29">
              <a:extLst>
                <a:ext uri="{FF2B5EF4-FFF2-40B4-BE49-F238E27FC236}">
                  <a16:creationId xmlns:a16="http://schemas.microsoft.com/office/drawing/2014/main" id="{F9B38D00-94EC-47B6-2003-88FEBF2614A4}"/>
                </a:ext>
              </a:extLst>
            </xdr14:cNvPr>
            <xdr14:cNvContentPartPr/>
          </xdr14:nvContentPartPr>
          <xdr14:nvPr macro=""/>
          <xdr14:xfrm>
            <a:off x="12302163" y="4763100"/>
            <a:ext cx="1010520" cy="201600"/>
          </xdr14:xfrm>
        </xdr:contentPart>
      </mc:Choice>
      <mc:Fallback>
        <xdr:pic>
          <xdr:nvPicPr>
            <xdr:cNvPr id="30" name="Pismo odręczne 29">
              <a:extLst>
                <a:ext uri="{FF2B5EF4-FFF2-40B4-BE49-F238E27FC236}">
                  <a16:creationId xmlns:a16="http://schemas.microsoft.com/office/drawing/2014/main" id="{F9B38D00-94EC-47B6-2003-88FEBF2614A4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2296041" y="4756991"/>
              <a:ext cx="1022764" cy="213818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374712</xdr:colOff>
      <xdr:row>24</xdr:row>
      <xdr:rowOff>108660</xdr:rowOff>
    </xdr:from>
    <xdr:to>
      <xdr:col>22</xdr:col>
      <xdr:colOff>488290</xdr:colOff>
      <xdr:row>27</xdr:row>
      <xdr:rowOff>11640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">
          <xdr14:nvContentPartPr>
            <xdr14:cNvPr id="57" name="Pismo odręczne 56">
              <a:extLst>
                <a:ext uri="{FF2B5EF4-FFF2-40B4-BE49-F238E27FC236}">
                  <a16:creationId xmlns:a16="http://schemas.microsoft.com/office/drawing/2014/main" id="{AB0493FE-3E66-0787-6F1D-F81F59F5EDA3}"/>
                </a:ext>
              </a:extLst>
            </xdr14:cNvPr>
            <xdr14:cNvContentPartPr/>
          </xdr14:nvContentPartPr>
          <xdr14:nvPr macro=""/>
          <xdr14:xfrm>
            <a:off x="13454163" y="4680660"/>
            <a:ext cx="1330920" cy="474480"/>
          </xdr14:xfrm>
        </xdr:contentPart>
      </mc:Choice>
      <mc:Fallback>
        <xdr:pic>
          <xdr:nvPicPr>
            <xdr:cNvPr id="57" name="Pismo odręczne 56">
              <a:extLst>
                <a:ext uri="{FF2B5EF4-FFF2-40B4-BE49-F238E27FC236}">
                  <a16:creationId xmlns:a16="http://schemas.microsoft.com/office/drawing/2014/main" id="{AB0493FE-3E66-0787-6F1D-F81F59F5EDA3}"/>
                </a:ext>
              </a:extLst>
            </xdr:cNvPr>
            <xdr:cNvPicPr/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13448043" y="4674540"/>
              <a:ext cx="1343160" cy="4867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490849</xdr:colOff>
      <xdr:row>24</xdr:row>
      <xdr:rowOff>46020</xdr:rowOff>
    </xdr:from>
    <xdr:to>
      <xdr:col>20</xdr:col>
      <xdr:colOff>539809</xdr:colOff>
      <xdr:row>24</xdr:row>
      <xdr:rowOff>130620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">
          <xdr14:nvContentPartPr>
            <xdr14:cNvPr id="58" name="Pismo odręczne 57">
              <a:extLst>
                <a:ext uri="{FF2B5EF4-FFF2-40B4-BE49-F238E27FC236}">
                  <a16:creationId xmlns:a16="http://schemas.microsoft.com/office/drawing/2014/main" id="{6F2248FE-BA4F-A6DD-0A96-413AD7941A2A}"/>
                </a:ext>
              </a:extLst>
            </xdr14:cNvPr>
            <xdr14:cNvContentPartPr/>
          </xdr14:nvContentPartPr>
          <xdr14:nvPr macro=""/>
          <xdr14:xfrm>
            <a:off x="13570300" y="4618020"/>
            <a:ext cx="48960" cy="84600"/>
          </xdr14:xfrm>
        </xdr:contentPart>
      </mc:Choice>
      <mc:Fallback>
        <xdr:pic>
          <xdr:nvPicPr>
            <xdr:cNvPr id="58" name="Pismo odręczne 57">
              <a:extLst>
                <a:ext uri="{FF2B5EF4-FFF2-40B4-BE49-F238E27FC236}">
                  <a16:creationId xmlns:a16="http://schemas.microsoft.com/office/drawing/2014/main" id="{6F2248FE-BA4F-A6DD-0A96-413AD7941A2A}"/>
                </a:ext>
              </a:extLst>
            </xdr:cNvPr>
            <xdr:cNvPicPr/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13564180" y="4611900"/>
              <a:ext cx="61200" cy="96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204378</xdr:colOff>
      <xdr:row>25</xdr:row>
      <xdr:rowOff>189960</xdr:rowOff>
    </xdr:from>
    <xdr:to>
      <xdr:col>23</xdr:col>
      <xdr:colOff>65237</xdr:colOff>
      <xdr:row>26</xdr:row>
      <xdr:rowOff>142020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">
          <xdr14:nvContentPartPr>
            <xdr14:cNvPr id="62" name="Pismo odręczne 61">
              <a:extLst>
                <a:ext uri="{FF2B5EF4-FFF2-40B4-BE49-F238E27FC236}">
                  <a16:creationId xmlns:a16="http://schemas.microsoft.com/office/drawing/2014/main" id="{9A9A7EB9-C440-72D6-84EC-408018DEE927}"/>
                </a:ext>
              </a:extLst>
            </xdr14:cNvPr>
            <xdr14:cNvContentPartPr/>
          </xdr14:nvContentPartPr>
          <xdr14:nvPr macro=""/>
          <xdr14:xfrm>
            <a:off x="13892500" y="4952460"/>
            <a:ext cx="1078200" cy="142560"/>
          </xdr14:xfrm>
        </xdr:contentPart>
      </mc:Choice>
      <mc:Fallback>
        <xdr:pic>
          <xdr:nvPicPr>
            <xdr:cNvPr id="62" name="Pismo odręczne 61">
              <a:extLst>
                <a:ext uri="{FF2B5EF4-FFF2-40B4-BE49-F238E27FC236}">
                  <a16:creationId xmlns:a16="http://schemas.microsoft.com/office/drawing/2014/main" id="{9A9A7EB9-C440-72D6-84EC-408018DEE927}"/>
                </a:ext>
              </a:extLst>
            </xdr:cNvPr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3886380" y="4946340"/>
              <a:ext cx="1090440" cy="154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260178</xdr:colOff>
      <xdr:row>23</xdr:row>
      <xdr:rowOff>156240</xdr:rowOff>
    </xdr:from>
    <xdr:to>
      <xdr:col>22</xdr:col>
      <xdr:colOff>48587</xdr:colOff>
      <xdr:row>25</xdr:row>
      <xdr:rowOff>126600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">
          <xdr14:nvContentPartPr>
            <xdr14:cNvPr id="65" name="Pismo odręczne 64">
              <a:extLst>
                <a:ext uri="{FF2B5EF4-FFF2-40B4-BE49-F238E27FC236}">
                  <a16:creationId xmlns:a16="http://schemas.microsoft.com/office/drawing/2014/main" id="{76999D01-F397-7095-9C55-E2070079C6CA}"/>
                </a:ext>
              </a:extLst>
            </xdr14:cNvPr>
            <xdr14:cNvContentPartPr/>
          </xdr14:nvContentPartPr>
          <xdr14:nvPr macro=""/>
          <xdr14:xfrm>
            <a:off x="13948300" y="4537740"/>
            <a:ext cx="397080" cy="351360"/>
          </xdr14:xfrm>
        </xdr:contentPart>
      </mc:Choice>
      <mc:Fallback>
        <xdr:pic>
          <xdr:nvPicPr>
            <xdr:cNvPr id="65" name="Pismo odręczne 64">
              <a:extLst>
                <a:ext uri="{FF2B5EF4-FFF2-40B4-BE49-F238E27FC236}">
                  <a16:creationId xmlns:a16="http://schemas.microsoft.com/office/drawing/2014/main" id="{76999D01-F397-7095-9C55-E2070079C6CA}"/>
                </a:ext>
              </a:extLst>
            </xdr:cNvPr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13942180" y="4531620"/>
              <a:ext cx="409320" cy="363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20</xdr:col>
      <xdr:colOff>297169</xdr:colOff>
      <xdr:row>23</xdr:row>
      <xdr:rowOff>169560</xdr:rowOff>
    </xdr:from>
    <xdr:to>
      <xdr:col>21</xdr:col>
      <xdr:colOff>222018</xdr:colOff>
      <xdr:row>28</xdr:row>
      <xdr:rowOff>55140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">
          <xdr14:nvContentPartPr>
            <xdr14:cNvPr id="74" name="Pismo odręczne 73">
              <a:extLst>
                <a:ext uri="{FF2B5EF4-FFF2-40B4-BE49-F238E27FC236}">
                  <a16:creationId xmlns:a16="http://schemas.microsoft.com/office/drawing/2014/main" id="{5686FA42-2A3A-30B2-3B1B-DAC291ECCB30}"/>
                </a:ext>
              </a:extLst>
            </xdr14:cNvPr>
            <xdr14:cNvContentPartPr/>
          </xdr14:nvContentPartPr>
          <xdr14:nvPr macro=""/>
          <xdr14:xfrm>
            <a:off x="13376620" y="4551060"/>
            <a:ext cx="533520" cy="838080"/>
          </xdr14:xfrm>
        </xdr:contentPart>
      </mc:Choice>
      <mc:Fallback>
        <xdr:pic>
          <xdr:nvPicPr>
            <xdr:cNvPr id="74" name="Pismo odręczne 73">
              <a:extLst>
                <a:ext uri="{FF2B5EF4-FFF2-40B4-BE49-F238E27FC236}">
                  <a16:creationId xmlns:a16="http://schemas.microsoft.com/office/drawing/2014/main" id="{5686FA42-2A3A-30B2-3B1B-DAC291ECCB30}"/>
                </a:ext>
              </a:extLst>
            </xdr:cNvPr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3370500" y="4544943"/>
              <a:ext cx="545760" cy="850315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21</xdr:col>
      <xdr:colOff>243978</xdr:colOff>
      <xdr:row>28</xdr:row>
      <xdr:rowOff>22740</xdr:rowOff>
    </xdr:from>
    <xdr:to>
      <xdr:col>21</xdr:col>
      <xdr:colOff>328218</xdr:colOff>
      <xdr:row>28</xdr:row>
      <xdr:rowOff>178260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6">
          <xdr14:nvContentPartPr>
            <xdr14:cNvPr id="75" name="Pismo odręczne 74">
              <a:extLst>
                <a:ext uri="{FF2B5EF4-FFF2-40B4-BE49-F238E27FC236}">
                  <a16:creationId xmlns:a16="http://schemas.microsoft.com/office/drawing/2014/main" id="{1B8839F7-0CF4-578A-B74E-FB1165D6D26D}"/>
                </a:ext>
              </a:extLst>
            </xdr14:cNvPr>
            <xdr14:cNvContentPartPr/>
          </xdr14:nvContentPartPr>
          <xdr14:nvPr macro=""/>
          <xdr14:xfrm>
            <a:off x="13932100" y="5356740"/>
            <a:ext cx="84240" cy="155520"/>
          </xdr14:xfrm>
        </xdr:contentPart>
      </mc:Choice>
      <mc:Fallback>
        <xdr:pic>
          <xdr:nvPicPr>
            <xdr:cNvPr id="75" name="Pismo odręczne 74">
              <a:extLst>
                <a:ext uri="{FF2B5EF4-FFF2-40B4-BE49-F238E27FC236}">
                  <a16:creationId xmlns:a16="http://schemas.microsoft.com/office/drawing/2014/main" id="{1B8839F7-0CF4-578A-B74E-FB1165D6D26D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13925980" y="5350620"/>
              <a:ext cx="96480" cy="167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23</xdr:col>
      <xdr:colOff>304637</xdr:colOff>
      <xdr:row>24</xdr:row>
      <xdr:rowOff>113700</xdr:rowOff>
    </xdr:from>
    <xdr:to>
      <xdr:col>25</xdr:col>
      <xdr:colOff>11775</xdr:colOff>
      <xdr:row>26</xdr:row>
      <xdr:rowOff>102420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8">
          <xdr14:nvContentPartPr>
            <xdr14:cNvPr id="116" name="Pismo odręczne 115">
              <a:extLst>
                <a:ext uri="{FF2B5EF4-FFF2-40B4-BE49-F238E27FC236}">
                  <a16:creationId xmlns:a16="http://schemas.microsoft.com/office/drawing/2014/main" id="{E0B525C9-82B6-6A2A-2399-C4EB5131ACA5}"/>
                </a:ext>
              </a:extLst>
            </xdr14:cNvPr>
            <xdr14:cNvContentPartPr/>
          </xdr14:nvContentPartPr>
          <xdr14:nvPr macro=""/>
          <xdr14:xfrm>
            <a:off x="15210100" y="4685700"/>
            <a:ext cx="924480" cy="369720"/>
          </xdr14:xfrm>
        </xdr:contentPart>
      </mc:Choice>
      <mc:Fallback>
        <xdr:pic>
          <xdr:nvPicPr>
            <xdr:cNvPr id="116" name="Pismo odręczne 115">
              <a:extLst>
                <a:ext uri="{FF2B5EF4-FFF2-40B4-BE49-F238E27FC236}">
                  <a16:creationId xmlns:a16="http://schemas.microsoft.com/office/drawing/2014/main" id="{E0B525C9-82B6-6A2A-2399-C4EB5131ACA5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15203978" y="4679580"/>
              <a:ext cx="936725" cy="381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23</xdr:col>
      <xdr:colOff>263957</xdr:colOff>
      <xdr:row>22</xdr:row>
      <xdr:rowOff>126060</xdr:rowOff>
    </xdr:from>
    <xdr:to>
      <xdr:col>25</xdr:col>
      <xdr:colOff>309855</xdr:colOff>
      <xdr:row>29</xdr:row>
      <xdr:rowOff>101880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0">
          <xdr14:nvContentPartPr>
            <xdr14:cNvPr id="122" name="Pismo odręczne 121">
              <a:extLst>
                <a:ext uri="{FF2B5EF4-FFF2-40B4-BE49-F238E27FC236}">
                  <a16:creationId xmlns:a16="http://schemas.microsoft.com/office/drawing/2014/main" id="{EA54D26F-55C4-B197-4E1E-4841FC91F343}"/>
                </a:ext>
              </a:extLst>
            </xdr14:cNvPr>
            <xdr14:cNvContentPartPr/>
          </xdr14:nvContentPartPr>
          <xdr14:nvPr macro=""/>
          <xdr14:xfrm>
            <a:off x="15169420" y="4317060"/>
            <a:ext cx="1263240" cy="1309320"/>
          </xdr14:xfrm>
        </xdr:contentPart>
      </mc:Choice>
      <mc:Fallback>
        <xdr:pic>
          <xdr:nvPicPr>
            <xdr:cNvPr id="122" name="Pismo odręczne 121">
              <a:extLst>
                <a:ext uri="{FF2B5EF4-FFF2-40B4-BE49-F238E27FC236}">
                  <a16:creationId xmlns:a16="http://schemas.microsoft.com/office/drawing/2014/main" id="{EA54D26F-55C4-B197-4E1E-4841FC91F343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5163300" y="4310940"/>
              <a:ext cx="1275480" cy="1321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24</xdr:col>
      <xdr:colOff>61366</xdr:colOff>
      <xdr:row>22</xdr:row>
      <xdr:rowOff>59460</xdr:rowOff>
    </xdr:from>
    <xdr:to>
      <xdr:col>25</xdr:col>
      <xdr:colOff>134175</xdr:colOff>
      <xdr:row>27</xdr:row>
      <xdr:rowOff>50520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2">
          <xdr14:nvContentPartPr>
            <xdr14:cNvPr id="127" name="Pismo odręczne 126">
              <a:extLst>
                <a:ext uri="{FF2B5EF4-FFF2-40B4-BE49-F238E27FC236}">
                  <a16:creationId xmlns:a16="http://schemas.microsoft.com/office/drawing/2014/main" id="{1F6CCD82-AD33-8905-C738-75091648C548}"/>
                </a:ext>
              </a:extLst>
            </xdr14:cNvPr>
            <xdr14:cNvContentPartPr/>
          </xdr14:nvContentPartPr>
          <xdr14:nvPr macro=""/>
          <xdr14:xfrm>
            <a:off x="15575500" y="4250460"/>
            <a:ext cx="681480" cy="943560"/>
          </xdr14:xfrm>
        </xdr:contentPart>
      </mc:Choice>
      <mc:Fallback>
        <xdr:pic>
          <xdr:nvPicPr>
            <xdr:cNvPr id="127" name="Pismo odręczne 126">
              <a:extLst>
                <a:ext uri="{FF2B5EF4-FFF2-40B4-BE49-F238E27FC236}">
                  <a16:creationId xmlns:a16="http://schemas.microsoft.com/office/drawing/2014/main" id="{1F6CCD82-AD33-8905-C738-75091648C548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15569380" y="4244340"/>
              <a:ext cx="693720" cy="955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24</xdr:col>
      <xdr:colOff>401206</xdr:colOff>
      <xdr:row>20</xdr:row>
      <xdr:rowOff>117540</xdr:rowOff>
    </xdr:from>
    <xdr:to>
      <xdr:col>25</xdr:col>
      <xdr:colOff>148575</xdr:colOff>
      <xdr:row>21</xdr:row>
      <xdr:rowOff>152040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4">
          <xdr14:nvContentPartPr>
            <xdr14:cNvPr id="133" name="Pismo odręczne 132">
              <a:extLst>
                <a:ext uri="{FF2B5EF4-FFF2-40B4-BE49-F238E27FC236}">
                  <a16:creationId xmlns:a16="http://schemas.microsoft.com/office/drawing/2014/main" id="{6E6CDCDA-C360-8A84-4CE1-D2BABBB893B9}"/>
                </a:ext>
              </a:extLst>
            </xdr14:cNvPr>
            <xdr14:cNvContentPartPr/>
          </xdr14:nvContentPartPr>
          <xdr14:nvPr macro=""/>
          <xdr14:xfrm>
            <a:off x="15915340" y="3927540"/>
            <a:ext cx="356040" cy="225000"/>
          </xdr14:xfrm>
        </xdr:contentPart>
      </mc:Choice>
      <mc:Fallback>
        <xdr:pic>
          <xdr:nvPicPr>
            <xdr:cNvPr id="133" name="Pismo odręczne 132">
              <a:extLst>
                <a:ext uri="{FF2B5EF4-FFF2-40B4-BE49-F238E27FC236}">
                  <a16:creationId xmlns:a16="http://schemas.microsoft.com/office/drawing/2014/main" id="{6E6CDCDA-C360-8A84-4CE1-D2BABBB893B9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15909214" y="3921430"/>
              <a:ext cx="368292" cy="2372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11</xdr:col>
      <xdr:colOff>442336</xdr:colOff>
      <xdr:row>19</xdr:row>
      <xdr:rowOff>130092</xdr:rowOff>
    </xdr:from>
    <xdr:to>
      <xdr:col>18</xdr:col>
      <xdr:colOff>416187</xdr:colOff>
      <xdr:row>34</xdr:row>
      <xdr:rowOff>15792</xdr:rowOff>
    </xdr:to>
    <xdr:graphicFrame macro="">
      <xdr:nvGraphicFramePr>
        <xdr:cNvPr id="135" name="Wykres 134">
          <a:extLst>
            <a:ext uri="{FF2B5EF4-FFF2-40B4-BE49-F238E27FC236}">
              <a16:creationId xmlns:a16="http://schemas.microsoft.com/office/drawing/2014/main" id="{4A487FF7-B7F9-4CAD-87D1-57E172D21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3:49.254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104 154 10514,'4'-3'9088,"7"1"-5063,33 1-5228,-33 1 2291,104-4-848,153 3-218,-194 15-312,-86-26-8357,-12-4 1268</inkml:trace>
  <inkml:trace contextRef="#ctx0" brushRef="#br0" timeOffset="1031.9">175 0 3585,'-3'3'13260,"-6"4"-6875,-4 5-4833,-20 19-4976,25-24 5152,-97 82-1418,105-88-300,-1 1-1,1-1 1,-1 0 0,1 1 0,-1-1 0,1 0 0,0 1 0,0-1 0,0 1 0,0-1 0,0 1-1,0-1 1,0 0 0,0 1 0,0-1 0,1 1 0,-1-1 0,0 0 0,1 1 0,0-1 0,-1 0-1,1 1 1,0-1 0,-1 0 0,1 0 0,2 2 0,24 34-59,-15-25-34,1 0 0,1-1-1,0-1 1,0 0 0,1-1-1,0-1 1,0 0 0,1-1-1,32 9 1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5:46.277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713 2314 1104,'-1'2'13172,"1"3"-7394,1 2-4045,2 18-3310,-3-24 2143,4 17-495,30 173 1705,-7-64-5196,-25-122-424</inkml:trace>
  <inkml:trace contextRef="#ctx0" brushRef="#br0" timeOffset="502.65">642 2436 9546,'0'-20'6710,"2"-1"-3428,0 13-3128,-1-1-1,1 1 0,0-1 0,1 1 1,0 0-1,0 0 0,1 0 1,9-14-1,48 45 1691,-23-11-3580,-8-6-5558,0-1-285</inkml:trace>
  <inkml:trace contextRef="#ctx0" brushRef="#br0" timeOffset="1442.51">200 3138 11170,'8'-5'8266,"39"-3"-8155,-41 8-65,-1 0 1,0 0-1,0 0 1,0 1 0,1 0-1,-1 0 1,0 1-1,0-1 1,0 1-1,0 0 1,-1 0-1,1 1 1,0-1 0,-1 1-1,0 0 1,8 6-1,-9-5 10,0 0 0,-1 0 0,1 0 0,-1 0 0,0 0 0,0 1 0,0-1 0,-1 1-1,1-1 1,-1 1 0,0-1 0,0 1 0,-1 0 0,1 0 0,-1-1 0,0 1 0,-1 0 0,0 8 0,-11 52-770,12-65 526,1 0-1,-1 0 1,1 0-1,-1 1 1,1-1 0,-1 0-1,1 0 1,-1 0-1,1 0 1,-1 0 0,1 0-1,-1 0 1,1 0-1,-1 0 1,1 0 0,0 0-1,-1 0 1,1-1-1,-1 1 1,1 0 0,-1 0-1,1-1 1,-1 1-1,1 0 1,-1 0 0,0-1-1,1 1 1,-1 0-1,1-1 1,-1 1 0,0-1-1,1 1 1,-1-1-1,1 0 1,19-14-2784,9-16-709,28-35-662</inkml:trace>
  <inkml:trace contextRef="#ctx0" brushRef="#br0" timeOffset="1963.76">542 3141 2833,'-2'11'8822,"-7"8"-5434,-2 7-2782,11-24-605,-1 0 0,1 1 1,-1-1-1,1 0 0,0 0 0,0 1 1,0-1-1,0 0 0,0 0 1,0 1-1,1-1 0,-1 0 0,1 0 1,-1 0-1,1 1 0,0-1 1,0 0-1,0 0 0,0 0 0,1 0 1,-1-1-1,0 1 0,1 0 1,-1 0-1,1-1 0,0 1 0,-1-1 1,1 1-1,0-1 0,0 0 1,0 0-1,0 0 0,0 0 0,0 0 1,0 0-1,0 0 0,1-1 1,-1 1-1,0-1 0,0 0 1,1 0-1,-1 0 0,0 0 0,4 0 1,0 0-17,0 0 0,-1-1-1,1 0 1,-1 0 0,1 0 0,-1 0 0,1-1 0,-1 0 0,0 0 0,0-1 0,0 1 0,0-1 0,0 0 0,0 0 0,-1-1-1,1 1 1,5-7 0,-9 7 93,1 0-1,-1 1 0,1-1 1,-1 0-1,0 0 0,0 0 0,0 0 1,0 0-1,-1 0 0,1 0 1,-1 0-1,0 0 0,0 0 1,0 0-1,0-1 0,0 1 0,-1 0 1,0 0-1,-1-5 0,1 7 21,1-1 0,-1 1-1,0 0 1,1-1-1,-1 1 1,0 0-1,0 0 1,0-1-1,0 1 1,0 0 0,-1 0-1,1 0 1,0 0-1,0 1 1,-1-1-1,1 0 1,0 0 0,-1 1-1,1-1 1,-1 1-1,1-1 1,-1 1-1,1 0 1,-1 0 0,1-1-1,-1 1 1,1 0-1,-1 0 1,1 0-1,-1 1 1,1-1-1,-1 0 1,1 1 0,-1-1-1,1 1 1,0-1-1,-1 1 1,1-1-1,-1 1 1,1 0 0,-2 1-1,-3 2-73,0 0-1,0 1 1,1-1-1,0 1 1,0 0 0,0 0-1,0 1 1,1 0-1,0 0 1,0 0-1,0 0 1,1 0 0,0 1-1,0-1 1,1 1-1,0 0 1,0 0-1,0 0 1,0 8-1,-2 12-195,2 0-1,1 0 0,3 45 0,8-5-552,-7-52 586,0 0 0,-1 0 0,-1 0 0,-1 30 0,-26-115 459,22 57-823,1-1-1,0-1 1,-1-25 0,9-3-2316,-4 39 2204,1 1-1,-1-1 1,1 1 0,0 0-1,-1-1 1,1 1 0,1 0-1,-1 0 1,5-4 0,24-18-4630</inkml:trace>
  <inkml:trace contextRef="#ctx0" brushRef="#br0" timeOffset="3129.18">814 3158 7226,'-2'3'11676,"-8"15"-10960,-17 59-443,25-71-287,0 0-1,1 0 1,0-1-1,0 1 1,1 0-1,0 0 1,0 0-1,0 0 1,0 0-1,1 0 1,3 10 0,-2-17-81,0 0 1,0 0 0,0 0 0,0 0 0,-1-1 0,1 1 0,0 0 0,-1-1 0,1 1 0,0-1 0,-1 0 0,0 1 0,1-1 0,0-2 0,19-26 59,-14 19 35,0 1 1,0-1-1,1 1 1,0 1-1,1 0 1,0 0-1,0 1 0,12-9 1,-20 17 11,-1 0 0,1-1 0,0 1-1,-1 0 1,1 0 0,0-1 0,0 1 0,-1 0 0,1 0 0,0 0 0,-1 0-1,1 0 1,0 0 0,-1 0 0,1 0 0,0 1 0,0-1 0,-1 0 0,1 0 0,0 0-1,-1 1 1,1-1 0,-1 0 0,1 1 0,0-1 0,-1 1 0,1-1 0,0 1-1,14 22 503,0 26 11,-15-47-552,0-1 1,0 1-1,0 0 0,1 0 1,-1 0-1,1-1 0,-1 1 1,1 0-1,0 0 0,-1-1 1,1 1-1,0-1 0,0 1 1,0-1-1,0 1 0,0-1 1,1 1-1,-1-1 0,0 0 1,1 0-1,-1 0 1,1 1-1,-1-1 0,3 1 1,-1-3-48,0 1 1,0-1-1,-1 1 1,1-1-1,0 0 1,0 0-1,-1 0 1,1 0-1,-1-1 1,1 1-1,-1-1 1,1 1 0,-1-1-1,0 0 1,3-3-1,55-53-189,-58 64 346,1 0 0,-2 0-1,1 1 1,-1-1 0,1 10 0,-2-14-150,0 1 1,0-1 0,0 1 0,1-1 0,-1 0 0,1 1 0,0-1 0,-1 0 0,1 0 0,0 1 0,0-1-1,0 0 1,1 0 0,-1 0 0,0 0 0,1 0 0,0-1 0,-1 1 0,1 0 0,0-1 0,0 1 0,0-1 0,2 2-1,-2-3-3,1 0 1,-1 0-1,0 0 0,0 0 0,1 0 0,-1 0 0,0-1 0,0 1 0,0-1 0,1 0 0,-1 0 0,0 1 0,0-1 0,0-1 0,0 1 0,0 0 0,-1 0 0,1-1 0,0 1 0,-1-1 0,1 1 0,-1-1 0,1 0 0,2-3 0,20-38 321,-20 35 4257,-17 74-4122,7-41-588,1 1 0,-2 36 1,9 9-908,0-52 931,-1 0 0,-1-1-1,-1 1 1,-1 0 0,-5 29 0,-13-100 569,19 45-386,-11-56-42,12 60 45,-1 0-1,1 0 1,0 0 0,0-1-1,0 1 1,1 0 0,-1 0-1,1 0 1,0 0 0,-1 0-1,1 0 1,1 0 0,-1 0-1,0 0 1,1 0 0,3-5-1,0 4 44,1 0-1,0 0 0,0 0 0,1 1 1,-1 0-1,8-2 0,21-12 140,-21 7-144,-1 0 0,0-1 1,-1 0-1,0-1 0,0 0 0,-1-1 1,-1-1-1,0 1 0,-1-2 1,-1 1-1,0-1 0,9-23 0,-10 17 53,0 1-1,-2-1 1,0 0 0,-1 0-1,-1-1 1,-1 1-1,-1-1 1,-1 0-1,-4-29 1,0 53 3080,-5 14-2415,-7 19-808,10-13 96,0 1-1,2 0 1,1 1-1,-1 28 1,4-43-313,0 1 0,0-1 0,1 1 1,0-1-1,1 1 0,0-1 0,0 0 0,1 0 0,0 0 1,1 0-1,0-1 0,0 1 0,8 10 0,-11-18 64,0 1-115,0-1-1,-1 0 1,1 0-1,0 0 1,0 0 0,0 0-1,0 0 1,1 0-1,-1 0 1,0 0 0,0 0-1,0 0 1,1-1-1,-1 1 1,0 0-1,1-1 1,-1 0 0,1 1-1,-1-1 1,1 0-1,-1 1 1,3-1-1,25-11-7887</inkml:trace>
  <inkml:trace contextRef="#ctx0" brushRef="#br0" timeOffset="3531.58">1284 3066 12419,'-1'1'8049,"0"1"-6880,2-1-785,2 2-232,5 3-144,6 1-8,7 4-64,3-2-472,3 1-753,0-1-1071,-2-1-2753,32 8-2169</inkml:trace>
  <inkml:trace contextRef="#ctx0" brushRef="#br0" timeOffset="3984.73">3 3328 10218,'-1'1'5089,"1"1"-3240,-2 4-857,2 5-688,2 4-304,1 4-24,2-1-936,5 1-1313,3-2-2448,28 11-376</inkml:trace>
  <inkml:trace contextRef="#ctx0" brushRef="#br0" timeOffset="4363.54">155 3337 11506,'-3'5'2177,"-1"1"-689,-1 5-1152,1 2-336,5 4-352,5 1-1016,34 26-2721</inkml:trace>
  <inkml:trace contextRef="#ctx0" brushRef="#br0" timeOffset="4750.28">1736 2857 16876,'-3'5'2952,"-1"3"-1263,-1 4-1161,0 3-432,1 3-96,2 1-816,1-1-1305,2 0-2864,12 15-3449</inkml:trace>
  <inkml:trace contextRef="#ctx0" brushRef="#br0" timeOffset="5103.81">1819 2847 12139,'-3'1'6457,"1"1"-4017,-2 4-1023,-3 3-817,1 5-352,1 2-248,1 5-168,3 3-696,2 0-1345,3 0-2480,22 38-3088</inkml:trace>
  <inkml:trace contextRef="#ctx0" brushRef="#br0" timeOffset="5483.61">1902 3169 13763,'6'1'4622,"21"3"-4772,-25-4 107,4 1 109,1 0-1,-1 0 0,0 0 0,0 0 1,0 1-1,0 0 0,8 5 1,-12-6 104,0 1 0,-1-1 0,1 1 1,-1-1-1,0 1 0,1 0 0,-1-1 0,0 1 1,0 0-1,0 0 0,0 0 0,0 0 0,-1 0 1,1 0-1,-1 0 0,1 0 0,-1 0 0,0 0 1,0 1-1,0-1 0,0 0 0,0 0 0,0 0 1,0 0-1,-1 0 0,0 3 0,-10 29 1056,8-30-1213,1-1 0,1 1 0,-1 0-1,1 0 1,-1 1 0,1-1 0,1 0 0,-1 0 0,0 0 0,1 1-1,0-1 1,0 0 0,1 6 0,-1-10-93,0 1 0,0-1 1,1 1-1,-1-1 0,0 1 0,1-1 0,-1 1 1,0-1-1,1 0 0,-1 1 0,1-1 0,-1 0 1,1 1-1,-1-1 0,0 0 0,1 0 0,-1 1 1,1-1-1,-1 0 0,1 0 0,0 0 0,-1 0 1,1 1-1,-1-1 0,2 0 0,22-5-3762,30-15-3050</inkml:trace>
  <inkml:trace contextRef="#ctx0" brushRef="#br0" timeOffset="5832.9">2345 3129 12179,'-1'-16'1314,"1"0"-1,0 1 1,4-27 0,-3 35-1160,0 0 0,0 0-1,1 1 1,0-1 0,0 1 0,1-1-1,0 1 1,0 0 0,1 0 0,7-10-1,-7 21 477,1 1 0,-1-1-1,0 1 1,0 0 0,4 9 0,13 30-79,17 57 1,7 17-1330,-5-46-2547,-26-55-1734,6 1-3137</inkml:trace>
  <inkml:trace contextRef="#ctx0" brushRef="#br0" timeOffset="6207.01">2346 3394 2889,'0'-2'15467,"0"0"-13579,0 0-1240,4-3-407,2-4-161,6-3-72,4-2-8,5-1-585,0 1-879,2 3-1152,36-13-2906</inkml:trace>
  <inkml:trace contextRef="#ctx0" brushRef="#br0" timeOffset="6561.17">2671 3248 10586,'0'0'10963,"2"0"-10763,4 0-200,3 2-48,5-1 40,6-1-232,0 2-161,1-1-367,-2-1-560,0-1-728,-7-2-1553,8-8-1968</inkml:trace>
  <inkml:trace contextRef="#ctx0" brushRef="#br0" timeOffset="6901.25">2697 3188 12699,'0'0'7273,"3"-1"-6841,1-2-256,6-1-56,2 0-56,5-1-64,3 1-240,1-2-1008,0 1-1224,0 0-2569,31-12-2937</inkml:trace>
  <inkml:trace contextRef="#ctx0" brushRef="#br0" timeOffset="7330.37">3044 3043 2881,'-18'20'14468,"3"6"-8203,9-13-6179,1 1 0,0 0 0,0 0 0,2 1 0,0-1 1,0 1-1,0 19 0,3-29-104,0 0 1,0 0 0,1 0 0,-1 0-1,1 0 1,0 0 0,0 0 0,1 0-1,-1 0 1,1-1 0,0 1 0,0 0 0,1-1-1,0 0 1,-1 0 0,1 0 0,1 0-1,-1 0 1,0 0 0,1-1 0,0 0 0,5 4-1,-5-5-28,0 0 0,0 0 0,0-1 0,0 0 0,0 1 0,1-1 0,-1-1 0,0 1 0,1-1 0,-1 0 0,1 0 0,-1 0 0,0 0 0,1-1 0,-1 1 0,0-1 0,1-1 0,-1 1 0,0 0 0,0-1 0,0 0 0,0 0 0,0 0 0,0-1 0,4-3 0,0 0 34,-1 0 1,-1-1-1,1 0 0,-1 0 0,0 0 1,-1-1-1,1 1 0,-2-1 1,1-1-1,-1 1 0,0-1 0,-1 0 1,0 1-1,0-1 0,-1-1 0,2-16 1,-2 11 1,-1-1 0,-1 1 1,0-1-1,-1 1 0,-1-1 1,0 1-1,-1 0 0,-1 0 1,-8-21-1,12 34 33,-1 0 0,1 0 0,-1 0 0,0 0 0,0 0 0,0 0 0,0 0 0,0 0 0,0 0 0,-1 0 0,1 1 0,-1-1 0,1 1 0,-1-1 0,1 1 0,-1-1 0,0 1 0,0 0 0,0 0 0,0 0 0,0 0 0,0 0 1,0 0-1,0 1 0,0-1 0,0 1 0,0-1 0,0 1 0,0 0 0,-1 0 0,1 0 0,0 0 0,0 0 0,0 0 0,-4 1 0,2 1-146,1-1 1,-1 1 0,1-1-1,-1 1 1,1 1-1,-1-1 1,1 0-1,-4 5 1,-24 32-5374,6 12-5724</inkml:trace>
  <inkml:trace contextRef="#ctx0" brushRef="#br0" timeOffset="9935.15">527 1155 5113,'-7'30'4393,"10"26"-2785,-1-30-713,-6 456 1732,-11-163-2294,10-265-257,5-53-54,1 0 0,-1 0-1,1 0 1,-1 0 0,1-1 0,-1 1 0,1 0 0,0 0 0,-1-1 0,1 1 0,0 0 0,-1-1 0,1 1 0,0-1 0,0 1 0,0-1 0,0 1 0,0-1 0,0 0 0,-1 1 0,1-1 0,0 0 0,0 0 0,0 0 0,0 0 0,1 0 0,33 5 45,-32-4-15,178 4 191,-121-6-178,106 12 0,-157-9-7,0-2 977,-9-5 298,0-19-1161,30-138 12,-4 32-180,-2-39 1,92-320-1,-108 468 3,-5 13-3,0 1-1,0-1 1,-1 1-1,0-1 1,0 0 0,-1 0-1,0 0 1,0 0-1,-1-15 1,0 23 9,-1-1 0,1 0 0,-1 0 0,1 0 0,-1 1 0,0-1 0,1 0 0,-1 1 0,0-1 0,0 1 0,1-1 0,-1 1 0,0-1 0,0 1 0,0-1 0,0 1-1,0 0 1,0-1 0,0 1 0,0 0 0,1 0 0,-1 0 0,0 0 0,0 0 0,0 0 0,-1 0 0,-32 2 11,26-2 87,-53 7 175,-1 3 0,1 2 0,1 2 0,1 4-1,-60 25 1,64-23 103,47-17-475,4-1-26,0 0 0,1-1 0,-1 1 0,0-1 0,0 0 0,0 0 0,0 0 0,0-1 0,0 1 0,-7-1 0,17-12-4022,31-21-3665</inkml:trace>
  <inkml:trace contextRef="#ctx0" brushRef="#br0" timeOffset="10307.57">879 787 8762,'-3'3'4089,"0"4"-2465,-3 9-544,-2 8-336,-1 9-327,-1 5-257,3 0-112,3-2-48,1-2-472,5-5-945,2-6-2712,20 2-704</inkml:trace>
  <inkml:trace contextRef="#ctx0" brushRef="#br0" timeOffset="10650.79">966 818 12099,'-9'10'1920,"1"4"-360,-9 14-735,2 4-377,2 3-328,4-2-120,6-5-857,4-3-2799,21 1-3570</inkml:trace>
  <inkml:trace contextRef="#ctx0" brushRef="#br0" timeOffset="11737.82">868 362 7802,'7'-24'9037,"18"-14"-9203,-14 23 726,22-34-366,38-63-416,-64 98 513,0 0 0,-1 0 0,-1-1 0,0 0 0,-1 0 0,4-21-1,-29 284 2354,17-183-2428,3-56-307,1-1 1,0 0-1,0 1 1,1-1-1,0 0 1,2 9-1,-2-14-287,0 0 0,0 0 0,1 0 0,-1-1 0,0 1 1,1-1-1,0 1 0,-1-1 0,5 5 0,30 14-6364</inkml:trace>
  <inkml:trace contextRef="#ctx0" brushRef="#br0" timeOffset="20650.07">2239 752 6833,'-7'-8'10403,"6"11"-9427,-1 0-280,-1 4-616,0 5-80,-4 4-216,-3 4-360,2-1-168,3-3-465,2-3-535,3-6-616,4 0-369,3-6-56,16-13-1271</inkml:trace>
  <inkml:trace contextRef="#ctx0" brushRef="#br0" timeOffset="21007.71">2323 740 4129,'-1'1'3745,"-1"2"-1985,-1 2-488,-3 3-944,-1 6-232,-2 4-64,2 4-32,2 3-440,2-3-736,4-2-888,14 9-2249</inkml:trace>
  <inkml:trace contextRef="#ctx0" brushRef="#br0" timeOffset="21350.95">2482 430 7858,'0'0'145,"0"0"1,0-1 0,0 1-1,0 0 1,-1 0 0,1 0-1,0 0 1,0 0 0,0-1 582,0 1-582,-1 0-1,1 0 1,0 0 0,0 0-1,0 0 1,0-1 0,0 1-1,-1 0 1,1 0 0,0 0-1,0 0 1,0 0 0,0 0-1,0 0 1,-1 0 0,1 0-1,0 0 1,0 0 0,0 0-1,0 0 1,-1 0 0,1 0-1,0 0 1,0 0 0,0 0-1,0 0 1,0 1 0,-1-1-1,1 0 1,0 0 0,0 0 582,0 0-582,-1 1-1,1-1 1,0 0 0,0 0-1,0 0 1,0 0-1,0 1 1,-7 14 1689,-4 24-2687,11-37 1169,-4 13-288,-13 79 62,16-88-98,1 0-1,0 0 1,0 0-1,0 0 1,0 0-1,1 0 1,0 0-1,0 0 1,1-1 0,0 1-1,0 0 1,5 10-1,-6-14-8,0 0 1,1-1-1,-1 1 0,0-1 1,0 1-1,1-1 0,-1 1 0,1-1 1,-1 0-1,1 0 0,0 0 1,-1 0-1,1 0 0,0 0 1,0 0-1,0 0 0,0-1 0,0 1 1,0-1-1,0 1 0,0-1 1,-1 0-1,5 0 0,-2-1 35,0 0-1,-1 0 1,1 0 0,0 0-1,-1 0 1,1-1-1,-1 0 1,0 0 0,1 0-1,-1 0 1,5-5-1,0-1 60,1 0-1,-1-1 1,-1 0-1,0 0 0,0-1 1,-1 0-1,7-13 1,-10 15-47,-1-1 0,0 1 1,0-1-1,0 1 0,-1-1 1,-1 0-1,0 1 0,0-1 1,-3-17-1,3 21-26,-1 1-1,0-1 1,0 0-1,0 0 0,-1 1 1,1-1-1,-1 0 1,-1 1-1,1 0 1,0 0-1,-1-1 1,0 1-1,0 1 1,0-1-1,0 0 0,-1 1 1,0 0-1,1 0 1,-6-3-1,7 5-99,1 0-1,-1 0 1,0 1 0,0-1-1,1 1 1,-1-1-1,0 1 1,0 0 0,0 0-1,0 0 1,0 0-1,1 0 1,-1 0-1,0 0 1,0 0 0,0 1-1,0-1 1,1 1-1,-3 0 1,-1 2-700,1 0 0,-1-1-1,1 1 1,0 0 0,0 1 0,0-1 0,-4 6 0,-34 39-6560</inkml:trace>
  <inkml:trace contextRef="#ctx0" brushRef="#br0" timeOffset="23453.27">3214 2095 4481,'3'-59'12028,"7"-28"-8178,4-48-4338,-12 80 694,-2 0-1,-2 0 1,-3 0-1,-17-83 1,-13 253 1588,27-67-1760,2 2 1,0 74-1,7-102-74,0 0 0,1 0 0,1 0-1,1 0 1,2 0 0,0-1 0,0 0-1,12 22 1,-16-38-13,1 0 0,-1 0-1,1-1 1,1 1 0,-1-1 0,1 0 0,-1 0-1,1 0 1,0 0 0,0 0 0,1-1 0,-1 0-1,9 5 1,-10-7 35,0 0-1,0-1 1,0 1-1,0-1 0,0 1 1,0-1-1,0 0 1,0 0-1,0 0 1,0-1-1,0 1 1,0-1-1,0 1 1,0-1-1,0 0 1,0 0-1,0 0 0,-1-1 1,1 1-1,0-1 1,-1 0-1,1 1 1,-1-1-1,0 0 1,1 0-1,1-3 1,2-2-11,-1 1 0,0-1 0,0 0 0,0 0 0,-1-1 1,0 1-1,-1-1 0,0 0 0,0 0 0,0 0 1,-1 0-1,-1-1 0,2-15 0,-2 17 46,0 0 1,-1-1-1,0 1 0,-1 0 1,1-1-1,-1 1 0,-1 0 0,1 0 1,-1 0-1,-1 0 0,1 0 1,-1 0-1,-1 1 0,1-1 1,-1 1-1,-6-9 0,1 9 813,26 18-956,48 6 75,-18-11-6774,-18-5-2129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6:19.053"/>
    </inkml:context>
    <inkml:brush xml:id="br0">
      <inkml:brushProperty name="width" value="0.035" units="cm"/>
      <inkml:brushProperty name="height" value="0.035" units="cm"/>
      <inkml:brushProperty name="color" value="#004F8B"/>
    </inkml:brush>
  </inkml:definitions>
  <inkml:trace contextRef="#ctx0" brushRef="#br0">766 371 3993,'-8'0'779,"0"1"0,0 0 0,0 0 1,0 1-1,0 0 0,0 0 0,0 1 1,1 0-1,-1 0 0,1 0 0,0 1 0,-8 6 1,4-1-403,0-1 1,1 2 0,0-1-1,1 1 1,0 1-1,-12 19 1,3 1-225,2 1 0,1 1 0,1 0 0,-16 60-1,-17 77 598,-81 192-1,27-173-218,58-114-303,32-51-202,1 0 0,1 1 0,1 0 0,1 1 0,-6 42 0,2-13 52,-22 83-12,-23 134 207,53-244-252,1 1 0,1 0 0,1-1 0,2 1 0,1 0 0,1-1 1,12 43-1,-13-60-27,1-1 0,1 0 0,0 0 0,0 0 1,1-1-1,0 0 0,1 0 0,0 0 0,0-1 0,1 0 1,0 0-1,0-1 0,1 0 0,0-1 0,0 0 1,1 0-1,-1-1 0,20 8 0,-17-9-1,1 0 0,-1 0 0,1-1 0,0-1 0,0 0 1,0-1-1,0 0 0,0-1 0,0 0 0,0-1 0,0-1 0,0 0 0,0-1 0,0 0 0,18-8 0,-1-3 84,-1-2-1,0-1 1,0-1-1,-2-1 1,27-25-1,119-125 132,-111 105-106,304-331 652,-203 206-532,-128 155-203,0 1 0,3 2 0,44-29 0,-35 26 37,60-55-1,-92 75-45,-1-1-1,-1-1 0,0 0 1,-1-1-1,-1 0 1,0-1-1,14-34 0,-8 0 92,-3 1-1,-2-2 1,10-102-1,-20 134-84,0 0 0,-2-1 0,0 1 0,-2 0 0,0-1 0,-1 1 0,-1 0 0,-1 1-1,-1-1 1,-1 1 0,-1 0 0,-1 1 0,0-1 0,-1 2 0,-1 0 0,-1 0 0,-1 1 0,0 0 0,-1 1 0,-1 1 0,-1 0 0,0 1 0,0 0 0,-2 2 0,1 0 0,-2 1 0,-20-9 0,6 4-2,-1 2 1,-1 2 0,0 1 0,0 2 0,-1 1 0,0 2 0,-1 1 0,1 2-1,-1 2 1,0 1 0,0 2 0,1 1 0,-1 2 0,1 2 0,0 1 0,1 1-1,0 3 1,0 0 0,-37 21 0,63-24-2991,28-17-3477,21-22-2026</inkml:trace>
  <inkml:trace contextRef="#ctx0" brushRef="#br0" timeOffset="504.4">1033 1 9714,'-4'1'7038,"-1"8"-3905,-11 32-4083,12-30 1775,-11 22-857,-9 23-680,19-18-3053,5-38 3622,0 0-1,-1 1 1,1-1-1,0 1 1,0-1-1,0 0 1,0 1-1,0-1 1,0 0-1,0 1 1,0-1-1,0 1 1,1-1-1,-1 0 1,0 1-1,0-1 1,0 0-1,0 1 1,0-1-1,1 0 1,-1 1-1,0-1 1,0 0-1,0 1 1,1-1-1,-1 0 1,0 0-1,1 1 1,-1-1-1,0 0 1,1 0-1,-1 0 1,0 1-1,1-1 1,-1 0-1,0 0 1,1 0-1,-1 0 1,0 0-1,1 0 1,-1 0-1,0 0 1,1 0-1,-1 0 1,1 0-1,-1 0 1,1 0-1,19-10-4058</inkml:trace>
  <inkml:trace contextRef="#ctx0" brushRef="#br0" timeOffset="873.58">1116 37 5729,'-1'1'6666,"1"1"-4522,-1 1-928,-4 4-608,2 7-271,-3 2-9,-2 4-184,1-1-96,-2 3-48,2-1-88,3-4-737,1-3-1071,2-3-1945,6 0-904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6:20.456"/>
    </inkml:context>
    <inkml:brush xml:id="br0">
      <inkml:brushProperty name="width" value="0.035" units="cm"/>
      <inkml:brushProperty name="height" value="0.035" units="cm"/>
      <inkml:brushProperty name="color" value="#004F8B"/>
    </inkml:brush>
  </inkml:definitions>
  <inkml:trace contextRef="#ctx0" brushRef="#br0">38 421 7690,'0'1'161,"0"-1"0,1 1 1,-1 0-1,0 0 0,0 0 1,1 0-1,-1 0 0,0 0 1,1-1-1,-1 1 0,1 0 1,-1 0-1,1-1 0,0 1 1,-1 0-1,1-1 0,0 1 1,-1 0-1,1-1 0,0 1 1,0-1-1,0 1 0,-1-1 1,3 1-1,22 13-494,-23-13 403,1-1-1,-1 0 0,0 0 0,1 0 1,-1 0-1,0 0 0,1 0 0,-1-1 0,0 1 1,0-1-1,1 0 0,-1 0 0,0 1 1,0-1-1,0-1 0,0 1 0,0 0 0,0 0 1,0-1-1,-1 1 0,1-1 0,0 0 1,-1 1-1,1-1 0,-1 0 0,0 0 0,1 0 1,-1 0-1,0 0 0,0 0 0,0 0 0,-1 0 1,2-4-1,-1 2 67,1-1 0,-1 0 0,0 1 0,0-1 1,-1 0-1,1 0 0,-1 0 0,0 0 0,0 0 0,-1 0 0,0 1 1,1-1-1,-2 0 0,-2-9 0,3 12-22,0 0 0,0-1 0,0 1 0,0 0 0,0 0 1,0 0-1,-1 0 0,1 0 0,-1 0 0,1 0 0,-1 1 0,0-1 0,0 0 0,1 1 0,-1-1 0,-1 1 0,1 0 0,0 0 1,0 0-1,0 0 0,0 0 0,-1 0 0,1 1 0,0-1 0,-1 1 0,1-1 0,-1 1 0,1 0 0,-3 0 0,1 1-50,1 1-1,-1-1 0,1 1 1,0 0-1,-1 0 0,1 0 1,0 1-1,0-1 0,0 1 1,0-1-1,1 1 0,-1 0 1,1 0-1,0 0 0,0 1 1,0-1-1,-3 7 0,0 1-75,1 0 0,0 0 0,0 0 0,1 1 0,1 0 0,0-1-1,0 1 1,1 0 0,1 0 0,0 0 0,0 0 0,1 0 0,1-1 0,0 1-1,1 0 1,0-1 0,1 1 0,0-1 0,0 0 0,10 16 0,-12-25-286,-1 0 0,1 0 0,0 0 0,-1 0 0,1-1 0,0 1 0,0 0 0,0-1 0,0 1 0,0-1 0,1 0 0,3 2 0,-4-2-93,0-1 0,0 1-1,-1-1 1,1 0 0,0 0 0,0 0 0,0 0 0,0 0 0,0 0 0,-1-1-1,1 1 1,0 0 0,0-1 0,2-1 0,35-17-4113</inkml:trace>
  <inkml:trace contextRef="#ctx0" brushRef="#br0" timeOffset="601.81">303 86 7922,'-1'0'280,"0"-1"1,1 1 0,-1 0-1,0-1 1,0 1-1,0 0 1,0 0 0,0 0-1,1 0 1,-1 0-1,0 0 1,0 0 0,0 0-1,0 0 1,0 0-1,0 0 1,0 0 0,1 1-1,-1-1 1,0 0-1,0 1 1,0-1 0,1 1-1,-1-1 1,0 1-1,0-1 1,1 1 0,-1-1-1,0 1 1,0 0 0,0 2-167,-1-1 1,1 0 0,0 0 0,0 1 0,0-1 0,0 0 0,0 1 0,0-1 0,1 1 0,-1-1 0,0 4 0,1-4-159,-1 0-1,1 0 1,0 0 0,-1 0-1,1 1 1,0-1 0,0 0-1,1 0 1,-1 0 0,0 0-1,1 0 1,-1 0 0,1 0-1,0 0 1,-1 0 0,1 0-1,0 0 1,0 0 0,1 0-1,-1 0 1,0 0 0,1-1-1,-1 1 1,0-1 0,1 1-1,0-1 1,-1 0 0,4 3-1,-3-5 70,0 1-1,-1-1 1,1 1-1,0-1 1,-1 0-1,1 1 1,-1-1-1,1 0 1,-1 0 0,1 0-1,-1 0 1,0 0-1,1-1 1,-1 1-1,0 0 1,0-1-1,0 1 1,0 0-1,0-1 1,0 0-1,1-2 1,17-36 297,-17 32-290,0 0 1,0 1-1,-1-1 1,0 0-1,0-13 0,-1 18 8,0 1-1,0-1 0,0 0 1,0 1-1,-1-1 0,1 1 1,-1-1-1,0 0 0,1 1 1,-1-1-1,0 1 0,0 0 0,-1-1 1,1 1-1,0 0 0,-1 0 1,1 0-1,-1 0 0,0 0 1,-3-3-1,4 5-64,0-1 0,0 1 0,0 0 0,0 0 0,0 0 0,0 0 0,0 0 0,0 1 0,0-1 0,0 0 0,0 0 0,0 1 0,1-1 0,-1 0 0,0 1-1,0-1 1,0 1 0,0-1 0,0 1 0,1-1 0,-1 1 0,0 0 0,1 0 0,-1-1 0,0 1 0,1 0 0,-1 0 0,1-1 0,-1 1 0,1 0 0,-1 0 0,1 0 0,0 0 0,-1 1 0,-12 34-4041,10-11 211,6 23-999</inkml:trace>
  <inkml:trace contextRef="#ctx0" brushRef="#br0" timeOffset="973.08">410 584 6465,'-5'-2'8866,"2"0"-6169,2 0-953,-1 1-784,4 1-640,-1 1-416,1 0-104,0 0-8,5 1 128,2 1-32,3 2-584,3-1-224,0-1-424,1-1-985,-2-1-1536,13-3-632</inkml:trace>
  <inkml:trace contextRef="#ctx0" brushRef="#br0" timeOffset="1359.23">394 476 11090,'1'-2'5017,"0"0"-3568,0 2-801,1 0-648,4 2-96,5 0 0,6 3 88,6 1-128,2 2-1088,1 1-1401,44 11-4312</inkml:trace>
  <inkml:trace contextRef="#ctx0" brushRef="#br0" timeOffset="2761.84">843 515 4761,'28'-55'3703,"-8"15"-2121,-1-1 0,-3-1 0,18-69 0,-43 201 4672,11 73-5555,0-102-367,-2-52-653,1 29 151,3-21-2122,5-9-3319,10-9-2823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3:51.78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129 202 10738,'-1'-2'7434,"1"5"-5746,0 2-688,3 3-615,0 9-121,3 7-136,1 7-8,1 5-48,-3 0-72,2-2-208,0-4-545,0-3-615,0-8-1008,-1-4-1545,3-10-1568</inkml:trace>
  <inkml:trace contextRef="#ctx0" brushRef="#br0" timeOffset="359.7">1 114 9314,'6'-7'4877,"8"5"-3465,17 4-1424,-28-2 431,10 2-330,0 0 0,-1 1 1,1 0-1,-1 2 0,1-1 0,-1 1 0,-1 1 1,1 0-1,-1 1 0,0 0 0,0 0 0,-1 1 1,0 1-1,0 0 0,-1 0 0,0 1 0,-1 0 0,0 0 1,-1 1-1,8 13 0,-10-13-29,1 0-1,-1 1 1,-1-1 0,0 1-1,0 0 1,-2 1-1,1-1 1,-1 0 0,-1 1-1,0-1 1,-1 1 0,-1-1-1,1 1 1,-2-1-1,0 0 1,0 1 0,-1-1-1,-1 0 1,0-1 0,-1 1-1,-7 14 1,-4-9-673,15-17 420,0 0-1,1 0 1,-1 0-1,0 0 0,0 0 1,0 0-1,0 0 1,1-1-1,-1 1 0,0 0 1,0 0-1,0-1 1,1 1-1,-1-1 0,0 1 1,1-1-1,-1 1 1,0-1-1,1 1 0,-1-1 1,0 1-1,1-1 1,-1 0-1,1 1 0,-1-1 1,1 0-1,0 0 1,-1 1-1,1-1 1,0 0-1,-1 0 0,1 0 1,0 1-1,0-3 1,-21-47-6461</inkml:trace>
  <inkml:trace contextRef="#ctx0" brushRef="#br0" timeOffset="1029.88">494 81 10642,'-1'0'478,"0"0"0,0 0 0,0 0 0,0 1-1,-1-1 1,1 0 0,0 1 0,0-1 0,0 0 0,0 1-1,0 0 1,0-1 0,0 1 0,0-1 0,0 1-1,1 0 1,-1 0 0,-1 1 0,-11 23 1569,3 33-3352,10-52 1886,-3 20-559,2-1-1,1 1 0,1-1 0,4 27 0,-4-43-44,1-1 1,0 0-1,1 1 0,0-1 1,0 0-1,1 0 0,4 7 1,-5-11-30,-1-1 1,1 1-1,-1-1 1,1 0-1,0 0 1,0 0 0,1-1-1,-1 1 1,0-1-1,1 0 1,0 0-1,-1 0 1,1 0 0,0 0-1,6 1 1,-8-3-18,1 0 0,0 0-1,0 0 1,-1 0 0,1 0 0,0-1 0,0 1 0,-1-1 0,1 0 0,0 0 0,-1 0 0,1 0 0,-1 0 0,1 0 0,-1-1 0,0 1 0,1-1 0,-1 0 0,0 1 0,0-1 0,0 0-1,0 0 1,-1-1 0,1 1 0,0 0 0,-1 0 0,0-1 0,3-4 0,0-2 71,0 1 0,0-1 0,-1 0 1,0 0-1,0 0 0,-1 0 0,1-14 0,-15 43 2245,-5 20-2352,16-38 90,1 1 0,-1 0 0,0 0 0,1 0 0,0 0 0,0 0 0,0 0 0,0 0 0,0 0 0,0 0 0,1 0 0,-1 0 0,1-1 0,0 1 0,0 0 0,0 0 0,0-1 0,1 1 0,-1 0 0,1-1 0,-1 1 0,1-1 1,0 0-1,0 0 0,0 1 0,3 1 0,-3-3-60,1 0 1,0 1-1,-1-1 1,1-1-1,0 1 1,-1 0-1,1-1 1,0 1-1,0-1 1,0 0-1,0 0 1,-1 0-1,1 0 1,0 0-1,0-1 1,0 1-1,0-1 1,-1 0-1,1 0 1,0 0-1,-1 0 1,1 0-1,-1-1 1,1 1-1,-1-1 1,0 0-1,4-2 1,0-2 10,1 0 0,-1 0 1,-1-1-1,1 0 0,-1 0 1,-1 0-1,1 0 0,-1-1 1,0 0-1,-1 0 0,5-14 0,-7 18 124,0 0 0,0 0 0,0 0-1,0 0 1,0 0 0,-1 0 0,0 0-1,0 0 1,0-1 0,-1 1-1,1 0 1,-1 0 0,0 0 0,0 0-1,0 1 1,-1-1 0,1 0-1,-1 0 1,0 1 0,0-1 0,0 1-1,0-1 1,-1 1 0,0 0 0,1 0-1,-7-5 1,8 8 0,1-1 0,-1 1 0,1 0-1,-1-1 1,1 1 0,-1 0 0,1 0 0,-1 0 0,1-1 0,-1 1 0,1 0-1,-1 0 1,1 0 0,-1 0 0,0 0 0,1 0 0,-1 0 0,1 0 0,-1 0-1,1 0 1,-1 1 0,1-1 0,-1 0 0,1 0 0,-1 0 0,1 1 0,-1-1-1,1 0 1,-1 0 0,1 1 0,-2 0 0,-11 19 430,-1 25-453,13-39-53,0 0 0,1 0 1,0 0-1,0-1 0,0 1 0,1 0 0,-1 0 0,2 0 0,-1-1 0,0 1 0,4 8 1,-3-11-204,-1 0 0,1 0 0,0 0 0,0 0 0,0 0 0,1-1 0,-1 1 0,1-1 0,3 4 0,-3-4-340,0 0-1,1 0 1,-1 0-1,1 0 0,-1-1 1,1 0-1,-1 0 1,1 0-1,0 0 1,4 0-1,62 3-7967</inkml:trace>
  <inkml:trace contextRef="#ctx0" brushRef="#br0" timeOffset="1630.99">1232 293 4721,'-18'18'8644,"1"8"-3905,12-18-4237,0 0 0,1 1 0,0 0 0,-5 16 0,8-22-626,1 0 0,-1 1 0,0 0 0,1-1 0,0 1 0,-1-1 0,2 1-1,-1-1 1,0 1 0,1 0 0,-1-1 0,1 1 0,2 4 0,-2-6 127,0 1-1,1-1 1,-1 0 0,1 0 0,0 0-1,0 0 1,-1-1 0,1 1 0,0 0-1,0-1 1,1 0 0,-1 1 0,0-1-1,0 0 1,1 0 0,-1 0 0,0 0-1,1 0 1,-1-1 0,1 1 0,3-1-1,-1 1-70,1-1 0,0 0 0,-1 0 0,1 0 0,0-1 0,-1 0 0,1 0 0,-1 0-1,1-1 1,-1 0 0,0 0 0,1 0 0,-1-1 0,0 0 0,-1 0 0,1 0 0,0 0-1,-1-1 1,0 0 0,0 0 0,0 0 0,0 0 0,-1-1 0,7-9 0,-7 10 108,-1 0 1,1-1 0,-1 1 0,0-1-1,0 0 1,0 0 0,-1 0 0,0 0-1,0 0 1,0 0 0,0 0 0,-1 0 0,0 0-1,0 0 1,0 0 0,-1-1 0,0 1-1,0 0 1,0 0 0,0 0 0,-1 1-1,0-1 1,0 0 0,0 0 0,-1 1-1,1-1 1,-5-4 0,6 8 18,1 1 1,0-1 0,-1 1-1,1-1 1,0 1-1,-1-1 1,1 1-1,-1 0 1,1-1-1,-1 1 1,1-1-1,-1 1 1,1 0-1,-1 0 1,1-1-1,-1 1 1,1 0-1,-1 0 1,1 0 0,-1 0-1,1 0 1,-1-1-1,0 1 1,1 0-1,-1 0 1,1 0-1,-1 1 1,1-1-1,-1 0 1,0 0-1,1 0 1,-1 0-1,1 0 1,-1 1 0,1-1-1,-1 0 1,0 1-1,-14 23 739,12-16-756,0 1 0,1-1 1,0 1-1,-1 15 0,3-19-55,0 1 1,1-1-1,-1 0 0,1 0 0,1 1 0,-1-1 0,1 0 0,0 0 1,0 0-1,0 0 0,1 0 0,0-1 0,0 1 0,0-1 0,0 0 1,1 0-1,-1 0 0,6 4 0,-5-5-292,1 1 0,-1-1 0,1-1 1,0 1-1,0-1 0,0 0 0,11 3 0,-9-3-664,0-1 0,1 0 1,-1-1-1,1 1 0,-1-1 0,12-2 1,46-8-4726</inkml:trace>
  <inkml:trace contextRef="#ctx0" brushRef="#br0" timeOffset="1994.42">1600 383 13539,'0'0'6273,"-1"1"-5441,1 0-399,2-1-337,4 1-96,4 1-48,4 0-113,6-2-399,1-1-256,1-2-432,0 0-648,0 0-929,-5 0-1960,11-4-1953</inkml:trace>
  <inkml:trace contextRef="#ctx0" brushRef="#br0" timeOffset="2347.6">1620 277 11370,'-1'-1'6906,"2"1"-6210,1 1-376,4-1-304,7-1 80,7 1-96,6-1-112,3 1-1192,2 0-1401,42 3-3584</inkml:trace>
  <inkml:trace contextRef="#ctx0" brushRef="#br0" timeOffset="2732.67">1970 303 12739,'5'-41'4528,"16"-23"-4216,-3 10-305,-7 2 61,-9 36 264,1 0-1,1 1 1,11-29-1,-16 48 160,0 1 0,0-1 0,1 1 0,0 0 0,0-1-1,1 10 1,0 8-337,-10 81 87,4-76-571,2 1 1,2 0 0,0-1 0,2 1 0,1 0 0,6 33 0,3-37-4703,13 3-4610</inkml:trace>
  <inkml:trace contextRef="#ctx0" brushRef="#br0" timeOffset="3148.77">2393 357 728,'-2'2'20100,"3"-1"-19603,1 0-497,4 1-72,6-1 72,7 1 0,5-1-64,1-1-369,3-1-527,-3-1-456,0 1-921,-3 0-1559,10 3-1482</inkml:trace>
  <inkml:trace contextRef="#ctx0" brushRef="#br0" timeOffset="3533.5">2399 261 10642,'0'-2'6354,"0"4"-5274,1-2-928,3 1-152,6 1-64,3-1 56,8 1-672,2 0-817,2 1-1015,42 2-2585</inkml:trace>
  <inkml:trace contextRef="#ctx0" brushRef="#br0" timeOffset="3891.11">2640 232 8818,'-1'0'141,"1"0"0,0 0 1,0 0-1,0 0 0,0 0 0,-2 1 1413,2-1-1413,0 0 0,0 0 0,0 0 1,0 0-1,0 1 0,0-1 0,0 0 1,0 0-1,0 0 0,0 0 0,0 0 1,0 1-1,0-1 0,0 0 0,0 0 0,0 0 1,0 0-1,0 0 0,0 1 0,0-1 1,0 0-1,0 0 0,0 0 0,0 0 1,0 0-1,0 1 0,1-1 848,-1 1-848,11 6 1028,14 4-3000,-23-10 2214,10 3-779,5 2-112,-1 1 0,28 16 1,-41-22 603,0 1 1,0-1 0,-1 1 0,1 0 0,-1 0-1,1 0 1,-1 1 0,0-1 0,0 1 0,0-1-1,0 1 1,0-1 0,-1 1 0,1 0 0,-1 0-1,0 0 1,1 0 0,-2 0 0,1 0 0,0 0 0,0 0-1,-1 5 1,0-6-181,0 0-1,0 0 1,-1-1 0,1 1-1,-1 0 1,1-1 0,-1 1-1,0 0 1,1-1 0,-1 1-1,0-1 1,0 1 0,0-1-1,-1 1 1,1-1 0,0 0-1,0 0 1,-1 1-1,1-1 1,-1 0 0,1 0-1,-1 0 1,-1 0 0,-36 19-6968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4:03.36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0 770 5361,'2'-5'9024,"9"2"-6776,15 0-1356,175 3 2399,77-4-2826,-234 1-437,-23 0-51,1 1 1,0 1 0,-1 1-1,1 1 1,-1 1 0,1 1-1,29 8 1,-53-12-1250,1 0 789,0 0 0,0 1-1,0-1 1,-1 1 0,1-1-1,0 1 1,0-1 0,-1 1-1,1 0 1,0 0 0,0-1-1,-1 1 1,1 0 0,0 0-1,-1 0 1,1 0 0,-3 1-1,-33 5-6241</inkml:trace>
  <inkml:trace contextRef="#ctx0" brushRef="#br0" timeOffset="700.35">70 1084 7042,'2'7'10609,"-1"18"-8277,0 1-2609,7 51 434,-4-33-122,15 68 1,-36-165-176,-12-45 205,26 87-51,1-1 0,1 1 0,-1-1 0,2 1 0,-1-1 0,3-17 1,-1 28 2,-1 0 1,1 0-1,-1 0 1,1 0-1,0 0 1,-1 0-1,1 0 1,0 0-1,0 0 1,0 0-1,0 0 1,0 1-1,0-1 1,0 0-1,0 0 1,0 1-1,0-1 1,1 1-1,-1-1 1,0 1-1,0 0 1,0-1-1,1 1 1,-1 0-1,2 0 1,41-4 668,-28 4-531,23-5 16,-22 3-247,0 0 1,0 1-1,0 0 1,27 4-1,-26 5-2189,-8 2-2922,-2 1-246</inkml:trace>
  <inkml:trace contextRef="#ctx0" brushRef="#br0" timeOffset="1085.24">504 1018 10682,'-1'3'6890,"0"2"-5042,-3 6-432,0 6-927,-3 8-321,-2 8-72,2 4-88,0 4 0,4-1-8,3-3-8,3-4-64,3-3-401,3-6-607,5-6-632,-1-4-945,5-6-2760,23-8-1712</inkml:trace>
  <inkml:trace contextRef="#ctx0" brushRef="#br0" timeOffset="1443.2">613 1309 80,'-1'-2'11086,"3"-4"-6576,16-30-4636,1 2 997,-2-1 1,23-64 0,-40 98-826,6 83 2511,-7-53-3122,0 31-801,1-56 670,0 0 0,1 0-1,-1 0 1,1-1 0,0 1 0,0 0 0,1-1-1,-1 1 1,1 0 0,-1-1 0,1 0-1,3 5 1,12 6-5713</inkml:trace>
  <inkml:trace contextRef="#ctx0" brushRef="#br0" timeOffset="1801.81">856 1012 7546,'0'0'3346,"3"4"1333,11 22-3001,-3-4-1467,-1 0 0,-1 1-1,-1 0 1,-1 1 0,0-1 0,-2 1 0,-1 1 0,-1-1-1,-2 0 1,0 1 0,-1 0 0,-6 40 0,5-62-282,1-2-56,0 0 1,0 0 0,0 0-1,0 0 1,0 0-1,-1 0 1,1 0 0,0 0-1,-1 0 1,1 0-1,-1 0 1,1 0 0,-1 0-1,0 0 1,1 0 0,-1 0-1,0-1 1,0 1-1,1 0 1,-1-1 0,-2 2-1,-16-4-5072</inkml:trace>
  <inkml:trace contextRef="#ctx0" brushRef="#br0" timeOffset="-2588.29">155 506 5809,'0'-1'476,"-1"0"0,1 0 0,0 0 0,-1 0 0,1 0 0,0 0 0,-1 0 0,1 0 0,0 0 0,0 0 0,0 0 0,0 0 0,0 0 0,0-1 0,0 1 0,0 0 0,1-1 0,10-39 111,-9 35 122,3-17-335,0 0 0,-1 0 1,-2-1-1,0 1 1,-3-32-1,-18-115 1794,-10 284 24,23-77-2173,-4 72-1,10-98-34,0 0 1,1-1-1,0 1 0,0 0 1,1-1-1,0 1 1,1-1-1,0 0 0,1 0 1,0 0-1,9 15 1,-12-23-16,0-1 1,0 0-1,0 1 1,0-1 0,0 0-1,0 0 1,0 0-1,0 0 1,0 0-1,1 0 1,-1 0-1,0-1 1,1 1 0,-1 0-1,0-1 1,1 1-1,-1-1 1,1 1-1,-1-1 1,1 0-1,-1 0 1,1 1 0,-1-1-1,1 0 1,0 0-1,-1-1 1,2 1-1,0-1 22,0 0-1,-1 0 1,1 0-1,0-1 1,-1 1-1,0-1 1,1 0-1,-1 1 1,0-1-1,0 0 1,0 0-1,0-1 1,0 1-1,1-3 1,-1 3 32,0 0 1,0 0-1,-1 0 0,1-1 1,-1 1-1,0-1 1,1 1-1,-1-1 0,0 1 1,-1-1-1,1 0 0,0 0 1,-1 1-1,1-1 1,-1 0-1,0 0 0,0 0 1,0 1-1,0-1 1,-1 0-1,1 0 0,-1 0 1,0 1-1,0-1 0,0 0 1,0 1-1,0-1 1,0 1-1,-1-1 0,1 1 1,-4-5-1,4 7-68,0-1 0,0 1 1,0-1-1,0 1 0,0 0 0,0-1 1,0 1-1,0 0 0,0 0 0,0-1 1,0 1-1,0 0 0,0 0 0,0 0 0,0 0 1,0 1-1,0-1 0,0 0 0,0 0 1,0 1-1,0-1 0,0 0 0,0 1 1,-1 0-1,-10 1-7963</inkml:trace>
  <inkml:trace contextRef="#ctx0" brushRef="#br0" timeOffset="3763.06">1212 668 10290,'-4'-40'5144,"4"36"-4934,1 0 1,-1 0-1,1 0 0,0 0 1,1 0-1,-1 0 1,3-5-1,-3 7-169,0 0 0,0 1 0,0-1-1,0 1 1,1-1 0,-1 1 0,0 0 0,0-1 0,1 1 0,-1 0 0,1 0-1,-1 0 1,1 0 0,0 0 0,-1 1 0,1-1 0,0 0 0,-1 1 0,1-1-1,0 1 1,0-1 0,0 1 0,-1 0 0,1 0 0,0 0 0,0 0 0,0 0-1,0 0 1,-1 1 0,1-1 0,0 0 0,0 1 0,-1 0 0,1-1 0,0 1 0,-1 0-1,1 0 1,0 0 0,2 2 0,10 6 256,-1 1 0,0 0-1,0 1 1,-1 1 0,-1 0 0,1 0-1,15 25 1,59 111 136,-19-30-473,-60-105-268,13 19-763,-7-22-3303,2-11-838</inkml:trace>
  <inkml:trace contextRef="#ctx0" brushRef="#br0" timeOffset="4292.49">1320 1045 5401,'-3'-3'8994,"3"2"-8066,0-1-416,2-1-328,1-5-88,3-1 104,3-6 65,5-4 71,2-4-120,2 2-80,-2-1-136,3 3-440,-6 5-953,1 3-2552,4-5-4960</inkml:trace>
  <inkml:trace contextRef="#ctx0" brushRef="#br0" timeOffset="5064.89">1545 413 7642,'9'-42'2218,"17"-43"1,-3 12 273,-23 81-1897,0-1-1,0 1 1,1-1-1,0 1 1,3 7-1,1 16-357,-2 27-42,-2-39-627,-1 0 0,2 0 0,6 27 0,-8-45 154,3 6-1837</inkml:trace>
  <inkml:trace contextRef="#ctx0" brushRef="#br0" timeOffset="7609.03">1743 352 4673,'-1'-1'16091,"12"0"-15121,97 6-907,-96-21-9157,3 4 2528</inkml:trace>
  <inkml:trace contextRef="#ctx0" brushRef="#br0" timeOffset="8112.41">2015 329 8834,'6'-12'5943,"13"-9"-4973,-8 9-484,12-32 262,-20 37-495,0 0 0,0 1 1,1-1-1,-1 1 0,1 0 0,1 0 0,5-6 1,-10 18 88,0 0 1,1 0 0,0-1-1,0 1 1,0 0-1,3 7 1,0-1-179,5 66 284,-4-19-1378,3-19-2785,0-12-1206</inkml:trace>
  <inkml:trace contextRef="#ctx0" brushRef="#br0" timeOffset="9237.36">2451 896 10890,'-2'6'6738,"12"1"-4761,13-4-2713,-13-6 828,-1 0-1,0 0 1,0-1-1,-1-1 1,1 0-1,-1 0 0,0 0 1,0-1-1,11-11 1,-15 14-87,-1 0 1,1 0-1,-1-1 1,0 1-1,0-1 1,0 0-1,-1 0 1,1 0-1,-1 0 1,0 0 0,0 0-1,-1 0 1,1-1-1,-1 1 1,0-1-1,0 1 1,0-1-1,-1 0 1,0 1-1,0-1 1,0 1-1,-1-7 1,1 10 7,0 0 1,0 0-1,0 0 1,0 0-1,-1 0 0,1 0 1,0 1-1,-1-1 1,1 0-1,-1 0 1,1 0-1,-1 0 0,1 1 1,-1-1-1,1 0 1,-1 1-1,0-1 1,1 0-1,-1 1 0,0-1 1,1 1-1,-1-1 1,0 1-1,0-1 1,0 1-1,0 0 0,1-1 1,-1 1-1,0 0 1,0 0-1,0-1 1,-1 1-1,0 1 36,0-1 0,-1 1 0,1 0 0,0 0-1,0 0 1,0 0 0,0 0 0,0 0 0,0 1 0,1-1 0,-1 1 0,-2 2 0,-5 6 177,0 0 1,1 0-1,-10 18 0,14-19-169,0 0-1,1 0 1,0 0-1,0 0 1,1 1-1,0-1 1,1 1-1,0 0 0,1 0 1,0-1-1,0 1 1,1 0-1,1-1 1,2 11-1,-4-16-118,1 0 0,0 0 0,0 0-1,0-1 1,0 1 0,1 0 0,0-1 0,0 1-1,0-1 1,0 0 0,0 1 0,1-1 0,-1 0-1,1 0 1,0-1 0,0 1 0,0 0-1,0-1 1,0 0 0,1 0 0,-1 0 0,1 0-1,-1 0 1,1-1 0,0 0 0,-1 1 0,1-1-1,0-1 1,0 1 0,0 0 0,0-1-1,0 0 1,0 0 0,0 0 0,0-1 0,5 0-1,-5 0-312,-1 0 0,1 0 0,0 0-1,0-1 1,-1 0 0,1 1 0,-1-1-1,1 0 1,-1-1 0,0 1 0,0 0-1,5-5 1,40-41-5497</inkml:trace>
  <inkml:trace contextRef="#ctx0" brushRef="#br0" timeOffset="9853.9">2758 541 5433,'0'-2'12715,"1"2"-11867,1-1-488,0 1-256,4-1-96,5 0 48,4-1 40,7-1-48,2-2 8,1 0-56,-3 0-232,-1 1-560,-2 1-720,-3 1-1161,20 0-2920</inkml:trace>
  <inkml:trace contextRef="#ctx0" brushRef="#br0" timeOffset="10472.94">3059 505 8514,'16'-30'4191,"15"-43"-1,-18 39-3719,-2-2 0,-2 1 0,-1-1 0,-2-1-1,2-43 1,-8 80-420,0 0-1,0 0 1,-1 0-1,1 1 1,0-1-1,0 0 1,0 0-1,0 0 1,0 0-1,0 0 1,0 0-1,-1 0 1,1 0-1,0 0 0,0 1 1,0-1-1,0 0 1,0 0-1,-1 0 1,1 0-1,0 0 1,0 0-1,0 0 1,0 0-1,-1 0 1,1 0-1,0 0 1,0 0-1,0 0 1,0 0-1,0 0 1,-1 0-1,1-1 1,0 1-1,0 0 1,0 0-1,0 0 1,0 0-1,-1 0 1,1 0-1,0 0 1,0 0-1,0 0 1,0-1-1,0 1 1,0 0-1,0 0 0,0 0 1,0 0-1,-1 0 1,1 0-1,0-1 1,0 1-1,0 0 1,0 0-1,0 0 1,0 0-1,0-1 1,0 1-1,-16 23 560,-13 32-725,24-37 122,1 0 1,0 1 0,2-1-1,0 1 1,1-1 0,1 1-1,3 28 1,-3-38-53,1 1 1,1-1-1,0 1 0,0-1 0,1 0 1,0 0-1,1 0 0,0 0 1,0-1-1,1 1 0,0-1 0,0 0 1,1 0-1,0-1 0,1 0 1,9 9-1,-13-13-20,0-1 0,0 0 0,1 0 0,-1-1 0,0 1 0,1 0 0,-1-1 0,1 0 0,-1 0 0,1 0 0,-1 0 0,1-1 0,0 1 0,5-1 0,-7 0 31,0-1 1,1 1 0,-1-1-1,0 1 1,1-1-1,-1 0 1,0 0 0,0 0-1,1 0 1,-1-1-1,0 1 1,0 0 0,-1-1-1,1 1 1,0-1-1,0 0 1,1-2 0,0 0 23,-1 0 1,0 1-1,0-1 1,0 0-1,-1-1 1,0 1-1,1 0 1,-1 0 0,-1 0-1,1-1 1,-1 1-1,1 0 1,-1-1-1,0 1 1,-1-1-1,1 1 1,-1 0-1,0-1 1,0 1 0,0 0-1,-1 0 1,1 0-1,-4-5 1,3 5 39,-1-1 0,0 1 0,-1-1 1,1 1-1,-1 0 0,0 0 0,0 0 1,0 1-1,0 0 0,-9-6 0,12 8-157,-1 0 0,0 0 0,1 1-1,-1-1 1,0 0 0,1 1 0,-1-1-1,0 1 1,0-1 0,0 1 0,0 0-1,0 0 1,1-1 0,-1 2 0,0-1-1,0 0 1,0 0 0,0 0 0,0 1 0,1-1-1,-1 1 1,0 0 0,0-1 0,1 1-1,-1 0 1,0 0 0,1 0 0,-1 0-1,1 0 1,-1 1 0,1-1 0,0 0-1,-1 1 1,0 1 0,-3 12-3817,6 14-1828</inkml:trace>
  <inkml:trace contextRef="#ctx0" brushRef="#br0" timeOffset="11115.58">3488 285 9354,'3'-35'5471,"-3"32"-5314,0 0-1,1 0 1,-1 0 0,1 0 0,0 0-1,0 0 1,0 1 0,1-1 0,-1 0-1,1 1 1,-1-1 0,1 1 0,0-1 0,0 1-1,4-4 1,-5 6-83,0 0 0,-1 0 0,1 0 0,0 0 0,0 0 0,0 0 0,0 1 1,0-1-1,0 0 0,0 0 0,0 1 0,0-1 0,0 1 0,0-1 0,-1 1 0,1-1 0,0 1 0,0-1 0,-1 1 0,1 0 0,0-1 0,-1 1 0,1 0 0,0 0 0,-1-1 1,1 1-1,-1 0 0,0 0 0,1 1 0,17 28 1314,-17-29-1353,11 26 673,17 55 0,-24-61-861,2-2 1,0 1-1,1-1 0,1 0 1,0-1-1,15 21 1,-23-38-123,-1 0 97,1-1 1,-1 1-1,0 0 0,1-1 0,-1 1 1,1-1-1,-1 1 0,1-1 0,-1 1 1,1-1-1,-1 0 0,1 1 0,-1-1 1,1 1-1,0-1 0,-1 0 1,1 0-1,-1 1 0,1-1 0,0 0 1,-1 0-1,1 0 0,0 0 0,0 0 1,15-7-6253</inkml:trace>
  <inkml:trace contextRef="#ctx0" brushRef="#br0" timeOffset="11541.9">3507 578 9954,'0'-3'3969,"-1"0"-2569,1-3 825,3-6-1065,2-3-608,6-4-296,2-1-176,5-1-80,-2 2-472,1 1-1168,-4 5-2689,12-12-4089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4:26.339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0 199 8362,'1'-4'8382,"6"-18"-7793,-6 18-498,11-25 314,0 0 0,2 1-1,1 1 1,21-28 0,-35 55-353,-1 1 0,1 0-1,0-1 1,0 1 0,-1 0 0,1 0 0,0 0-1,-1 0 1,1-1 0,0 1 0,-1 0-1,0 0 1,1 0 0,-1 0 0,1 1-1,-1-1 1,0 0 0,0 0 0,0 0 0,0 2-1,9 31 404,-8 32 31,-1-55-1014,-1 1-1,1-1 0,1 0 1,0 1-1,0-1 0,4 12 1,6-2-4117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4:30.37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69 314 3865,'0'0'368,"-1"0"1,0 0-1,1 0 1,-1 0-1,1 1 1,-1-1-1,1 0 1,-1 0-1,1 1 1,-1-1-1,1 0 1,-1 1-1,1-1 1,-1 0-1,1 1 1,0-1-1,-1 1 1,1-1-1,-1 1 1,1-1-1,0 1 1,0-1-1,-1 1 1,1-1-1,0 1 1,0-1-1,0 1 1,-1 0-1,1 0 1,13 17 1407,-10-15-1970,1 1 203,0 0 0,1 0 0,0-1 1,0 1-1,0-1 0,0 0 0,0 0 0,1-1 0,-1 1 0,1-1 0,0-1 0,-1 1 0,1-1 1,0 0-1,0 0 0,0-1 0,0 1 0,0-1 0,0-1 0,0 1 0,11-3 0,-4 0-39,0 0 0,0-1 0,0-1-1,0 0 1,-1-1 0,0 0 0,0-1-1,16-12 1,-9 5-71,-10 9 108,-1-1-1,0 0 1,-1-1 0,14-14-1,-30 33 267,-1-1-1,0-1 1,0 0-1,-1 0 1,-1-1-1,0 0 1,0-1-1,0-1 1,-1 0-1,0 0 1,0-1-1,-17 4 1,22-7-293,-1 0 1,0-2 0,0 1-1,1-1 1,-1 0-1,0 0 1,0-1 0,0-1-1,0 0 1,0 0 0,0 0-1,0-1 1,1 0-1,-1-1 1,1 0 0,0 0-1,-1-1 1,2 0-1,-1-1 1,0 0 0,1 0-1,-9-8 1,-10-16-202,18 17 28,12 16-215,3 3 416,1-1 0,0 0 0,0 0-1,0 0 1,1-1 0,-1 0 0,1-1-1,0 0 1,1 0 0,-1-1 0,1 0-1,-1-1 1,1 0 0,0-1 0,0 1-1,0-2 1,16 0 0,-2-2-27,1-1 1,-1-1-1,0-1 0,0-1 1,-1-1-1,25-11 1,-10-9-60,-25 15 229,-18 13 692,-16 13-727,0-1 1,-1-1 0,0-1-1,-1 0 1,-1-2 0,-25 7-1,38-14-135,0 0-1,0-1 0,0 0 1,0 0-1,0-1 0,0-1 0,0 0 1,0 0-1,0-1 0,1 0 1,-1-1-1,0-1 0,1 1 0,0-2 1,0 1-1,-12-8 0,34 18-182,0-1 0,0 0 0,1 0-1,-1-1 1,1-1 0,0 0 0,0-1-1,0 0 1,26 0 0,-28-3-640,1 1 1,-1-2 0,0 1-1,16-6 1,30-13-5340</inkml:trace>
  <inkml:trace contextRef="#ctx0" brushRef="#br0" timeOffset="1385.37">2865 176 1176,'-4'-1'17132,"2"0"-15060,2 0-1119,0 0 199,2 0-1152,2 1-120,3-2 104,5 0-40,3-1-272,4-2-280,-1 0-497,0 1-863,-2-1-2057,8-3-1784</inkml:trace>
  <inkml:trace contextRef="#ctx0" brushRef="#br0" timeOffset="1744.69">2828 11 12475,'0'-1'5657,"1"0"-5273,4 0-232,4 0-32,7-2-112,6 2-8,1-1-752,3 2-1577,27 3-5976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4:42.37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382 389 2377,'0'-1'729,"0"-1"1,0 1 0,-1 0 0,1-1 0,-1 1 0,1 0 0,-1 0 0,1 0 0,-1-1-1,1 1 1,-1 0 0,0 0 0,0 0 0,0 0 0,-1-1 0,-21-16 2430,17 14-2920,-1 1 1,0 0-1,0 0 1,0 0-1,-9-2 0,5 4-139,1 0-1,0 1 1,-1 0-1,1 1 1,0 0 0,0 1-1,-1 0 1,1 0-1,1 1 1,-1 1-1,0-1 1,1 2-1,-1-1 1,1 1-1,1 0 1,-1 1-1,1 0 1,-12 11 0,10-8-83,1 0 0,0 1 1,0 0-1,1 0 0,0 1 1,1 0-1,0 0 1,1 1-1,1-1 0,-1 1 1,2 1-1,0-1 0,0 1 1,-2 18-1,5-22-32,1 0 0,0-1 0,1 1 1,0 0-1,0-1 0,0 1 0,1-1 0,1 1 0,0-1 0,0 0 0,0 0 0,1 0 1,0-1-1,1 1 0,0-1 0,0 0 0,0 0 0,1 0 0,0-1 0,0 0 0,9 6 1,14 11-5,2-2 1,0-1-1,59 26 1,-40-20 51,-24-13-32,0 0 0,1-2 0,1-1 1,0-1-1,0-1 0,1-2 1,-1-1-1,1-1 0,0-1 0,1-2 1,-1-1-1,45-5 0,-64 3 28,0-1 0,0-1 0,0 0 0,0 0-1,0 0 1,-1-2 0,0 1 0,0-1 0,-1 0 0,1-1 0,-1 0 0,0 0-1,7-10 1,7-8 171,-2-1-1,32-55 0,-47 71-150,-2 1 0,1 0 0,-1-1 0,0 0 0,-1 0 0,0 1 0,-1-1 0,0-1 0,0 1 0,-1 0 0,-1 0 0,1 0 0,-2 0 0,1 0 0,-1 0 0,-1 0 0,0 1 0,0-1 0,-1 1 0,0 0 0,-1 0 0,-5-9 0,2 5 1,0-1 1,-1 2 0,-1-1 0,0 1-1,0 0 1,-1 1 0,-1 1-1,0-1 1,0 2 0,-1 0 0,0 0-1,-1 1 1,-21-9 0,-7 6 114,-1 1 1,0 2 0,0 2 0,-76 0-1,62 3 101,-42 9-75,99-6-244,8 0-5245,10-5-82,31-13-3104</inkml:trace>
  <inkml:trace contextRef="#ctx0" brushRef="#br0" timeOffset="845.02">965 85 5673,'-7'10'8675,"1"6"-3690,-6 30-2593,8-31-2606,2 0 1,0 0 0,1 0-1,1 17 1,0-29 194,0 0 0,0-1 0,0 1 0,1 0 0,-1-1 0,1 1 0,0 0 0,0-1 0,-1 1 0,2-1 0,-1 0 0,0 1 0,0-1 0,1 0 0,-1 1 0,1-1 0,0 0 0,0 0 0,0-1 0,0 1 0,0 0 0,0 0 0,4 1 0,-3-2 8,-1-1 0,1 0 0,-1 0-1,1 0 1,0 0 0,-1 0 0,1-1 0,-1 1 0,1-1-1,-1 0 1,1 1 0,-1-1 0,0 0 0,1-1 0,-1 1-1,0 0 1,0-1 0,0 1 0,0-1 0,0 0 0,0 1-1,0-1 1,-1 0 0,3-3 0,6-6 6,-1-1 1,-1 1-1,0-1 0,0-1 1,-1 0-1,-1 0 1,8-22-1,-11 27 26,-1 1 0,0-1 0,-1 0 1,1 1-1,-2-1 0,1 0 0,-1 0 0,0 0 0,-1 0 0,1 0 1,-2 1-1,1-1 0,-1 0 0,0 1 0,-5-12 0,6 17 18,0 0-1,0 1 0,0-1 0,0 1 1,0-1-1,0 1 0,0 0 0,0 0 1,-1-1-1,1 1 0,0 0 0,-1 0 1,1 0-1,-1 0 0,1 0 0,-1 0 1,0 1-1,1-1 0,-1 1 1,0-1-1,1 1 0,-1-1 0,0 1 1,0 0-1,1 0 0,-1 0 0,0 0 1,-2 0-1,-22 10-1506,4 12-4516,1 11-656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4:54.012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309 1191 1632,'-51'4'9170,"2"8"-4374,38-8-4688,-1 1 1,1 0 0,0 1-1,0 0 1,1 0-1,0 2 1,0-1 0,0 1-1,1 0 1,0 1-1,1 0 1,0 1-1,0-1 1,1 2 0,0-1-1,-9 22 1,9-18-108,0 1 1,2 0 0,0 0-1,0 1 1,1-1 0,1 1-1,1 0 1,-1 21-1,4-25-10,0-1-1,0 0 0,1 1 0,1-1 1,0 0-1,0 0 0,1 0 0,0-1 1,1 1-1,0-1 0,1 0 0,10 13 1,-1-3 13,1-2 1,0 0 0,2 0 0,0-2 0,1 0-1,0-1 1,43 23 0,-5-8 328,109 38 1,-137-57-188,-1-2 0,1 0-1,0-3 1,1 0 0,0-2-1,-1-1 1,43-1 0,-17-3-106,102-17 0,-136 14 12,-1-1-1,0-1 1,-1-1 0,1 0-1,-2-2 1,1 0 0,-1-1 0,21-15-1,6-8 170,-1 2 23,45-43 1,-76 62-150,-1-2 1,1 0-1,-2 0 1,0-1-1,-1 0 1,-1-1-1,10-21 1,-15 28-11,-1 0 1,-1-1-1,0 1 1,0-1-1,0 0 1,-1 1-1,-1-1 1,0 0-1,0 0 0,-1 0 1,0 1-1,-1-1 1,0 0-1,0 1 1,-1-1-1,-6-12 1,4 10-40,-1 0 0,0 1 1,-1 0-1,0 0 0,-1 1 1,0 0-1,0 0 0,-1 1 1,0 0-1,-1 0 0,0 1 1,-12-7-1,-11-4 2,-1 2-1,0 1 1,-2 2-1,1 2 1,-68-15 0,18 13 53,-124-7 0,-98 24 410,306-3-510,-21 1-3,0 0 0,1 2 0,-1 0 0,-32 10 0,73-15-8119,23-13 2489</inkml:trace>
  <inkml:trace contextRef="#ctx0" brushRef="#br0" timeOffset="1475.73">246 190 3721,'-19'18'2947,"0"1"1,-30 41-1,36-42-2219,1 1-1,1 0 1,-16 40 0,22-46-701,0 1 0,1 0 0,1 0 0,0 0 0,1 1 0,0-1 0,1 1 0,1-1 0,0 1 0,1-1 0,1 1 0,0-1 0,1 0 0,0 0 0,11 27 0,-6-21 82,1-1 0,1 0 0,1 0 0,1-1 0,0 0 0,24 24 0,-28-34-61,0 0 0,1-1 0,-1 0 0,2-1 0,-1 0 0,1 0 0,0-1 0,0-1 0,0 1 0,1-2 0,-1 1 0,1-2 0,0 1 0,17 1 0,6-1-6,-1-2 0,0-1 0,0-1 0,41-7 0,-58 5 5,0-1 1,0-1 0,0 0-1,-1-1 1,1 0 0,-2-2-1,1 0 1,-1 0-1,0-1 1,18-16 0,-15 9 27,-1-1 1,0-1 0,-2 0 0,0-1 0,-1 0 0,-1-1 0,0 0 0,-2-1 0,12-34 0,-12 27-40,-2-1 0,-1 0 0,-1 0 0,-2 0-1,-1-1 1,-1 1 0,-2-33 0,-1 48 71,-1 0-1,0 0 0,-1 0 1,-1 0-1,0 0 0,0 1 0,-2 0 1,1 0-1,-2 0 0,0 1 1,0 0-1,-1 0 0,-1 1 0,-16-18 1,17 21-26,0 1 1,-1 0-1,0 0 1,0 1-1,0 0 1,-1 0-1,0 1 1,0 1-1,-1-1 1,1 2 0,-1 0-1,0 0 1,0 0-1,0 2 1,0-1-1,0 1 1,0 1-1,-22 2 1,20-1-30,1 0 2,0 1 0,0 0 0,-20 6 0,32-7-309,-1 0 0,1-1 0,-1 1 0,1 0 0,0 0 1,0-1-1,-1 1 0,1 0 0,0 0 0,0-1 0,0 1 0,0 0 0,0 0 0,0 0 1,0-1-1,0 1 0,0 0 0,1 0 0,-1 0 0,0-1 0,0 1 0,1 0 0,-1 0 1,0-1-1,1 1 0,-1 0 0,1-1 0,-1 1 0,1 0 0,-1-1 0,1 1 0,0-1 1,-1 1-1,1-1 0,0 1 0,-1-1 0,1 0 0,0 1 0,1 0 0,26 17-7865</inkml:trace>
  <inkml:trace contextRef="#ctx0" brushRef="#br0" timeOffset="2004.49">1015 259 2497,'0'-6'15155,"1"5"-14787,1 1-248,3-1-72,5-2-48,4 0 0,3-2 8,1 1-16,2 1-176,-4-2-744,0 1-1209,-3 1-2832,14-11-848</inkml:trace>
  <inkml:trace contextRef="#ctx0" brushRef="#br0" timeOffset="2362.04">1144 168 1016,'3'1'9298,"5"-1"-5740,33 7-3595,-39-7 110,-1 0 1,1 1-1,0-1 1,0 1-1,-1 0 1,1 0-1,-1-1 1,1 1-1,0 0 1,-1 0-1,0 1 1,1-1-1,-1 0 0,0 0 1,1 1-1,-1-1 1,0 1-1,0-1 1,0 1-1,0-1 1,0 1-1,0 1 1,-1 0-238,-1-1-1,0 1 1,1-1 0,-1 1 0,0-1 0,0 1 0,0-1 0,0 1 0,-1-1-1,1 0 1,-1 0 0,1 0 0,-1 0 0,-3 3 0,5-2-3426,7-1-1330</inkml:trace>
  <inkml:trace contextRef="#ctx0" brushRef="#br0" timeOffset="2821.54">1338 313 7394,'22'-50'6477,"16"-22"-3840,-18 36-2071,16-39 1,-9-5 873,-80 157 845,45-63-2272,1 0 0,0 0 0,-9 29 0,15-38-29,0-1-1,0 1 0,1 0 0,-1 0 0,1-1 0,0 1 0,1 9 0,-1-12-1,1 0 0,-1 0 0,1 0 0,-1-1 0,1 1 0,0 0 0,0-1 0,0 1 0,0 0 0,0-1 0,0 1 0,0-1 0,0 1 0,1-1 0,-1 0 0,1 0 0,-1 0 0,1 1 0,-1-1-1,3 1 1,-2-2 14,0 0 0,1 0 0,-1 0 1,0 0-1,0 0 0,0 0 0,0-1 0,0 1 0,0-1 0,0 1 0,0-1 0,0 0 0,0 0 0,0 0 0,-1 0 0,1 0 0,0 0 0,-1 0 0,1-1 0,0 1 0,-1 0 0,0-1 0,1 0 0,-1 1 0,0-1 0,2-2 0,-1 2 44,-1 0 0,1 0 1,-1 0-1,1 0 1,-1 0-1,0 0 0,0 0 1,0 0-1,0-1 0,0 1 1,0 0-1,0-1 0,-1 1 1,1-1-1,-1 1 0,0-1 1,0 1-1,0-1 1,0 1-1,0-1 0,-1-3 1,0 6-73,1-1 1,-1 1 0,1-1 0,-1 1 0,1 0 0,-1-1-1,1 1 1,-1 0 0,0-1 0,1 1 0,-1 0-1,0 0 1,1 0 0,-1 0 0,1-1 0,-1 1 0,0 0-1,1 0 1,-1 0 0,0 0 0,1 0 0,-1 1-1,0-1 1,1 0 0,-1 0 0,0 0 0,1 1 0,-1-1-1,1 0 1,-1 0 0,0 1 0,0 0 0,-24 17-6083,-5 13-674</inkml:trace>
  <inkml:trace contextRef="#ctx0" brushRef="#br0" timeOffset="4091">997 2007 7506,'1'1'7193,"2"2"-3520,15 21-2242,30 54 497,-37-59-1888,0 0 0,0-1 0,2-1-1,0 1 1,1-2 0,19 17 0,-23-29-1685,-1-13-9222,-3-1 4570</inkml:trace>
  <inkml:trace contextRef="#ctx0" brushRef="#br0" timeOffset="4450.6">1254 2157 8866,'0'0'7249,"13"30"-5431,-9-20-1717,-1 0 0,0 0 0,-1 0 0,0 0 0,0 1 0,-1-1 0,-1 15 0,0-23-71,0 0 0,0 1 0,-1-1-1,1 0 1,-1 0 0,1 0 0,-1 0 0,0 0 0,0 0 0,0 0 0,0 0 0,0 0 0,0-1 0,-1 1-1,1 0 1,-1-1 0,-1 2 0,1-1-143,0-1 0,-1 0-1,1 0 1,0 0 0,-1 0-1,1-1 1,-1 1 0,1-1-1,-1 1 1,1-1 0,-1 0-1,0 0 1,1 0 0,-1 0 0,1-1-1,-1 1 1,1-1 0,-3 0-1,-8-2-3494,-6 0-3821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5:01.710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0 432 7922,'8'-20'7615,"18"-13"-7384,-12 16 291,17-31 178,-1-2 0,-3-1 1,-2-1-1,36-108 0,-56 263 1375,-20 34-1699,8-84-159,-1 59 1,8-109-268,2 7-2189,10-18-1858,10-13-1832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11-24T11:45:35.865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33 865 8314,'1'-4'7003,"4"-17"-5859,7-49-252,-2 0 0,-4-1 0,-5-128 1,-3 186 499,-2 12-595,-7 26-421,-7 42-502,6-5 159,-6 73 0,16-112-31,2 0-1,0 0 0,2 0 1,0 0-1,1 0 0,12 39 1,-12-55-46,0-1 1,0 0-1,0 0 0,1-1 1,0 1-1,0-1 0,8 7 1,-12-11 28,1 0 0,-1 0 0,1 0 0,0 0 0,-1-1 0,1 1 1,0 0-1,0 0 0,-1-1 0,1 1 0,0-1 0,0 1 0,0-1 0,0 1 0,0-1 1,0 1-1,0-1 0,0 0 0,0 1 0,0-1 0,0 0 0,0 0 0,0 0 0,0 0 1,0 0-1,0 0 0,0 0 0,0 0 0,0-1 0,0 1 0,0 0 0,0 0 0,0-1 0,0 1 1,0-1-1,0 1 0,0-1 0,0 1 0,0-1 0,0 0 0,-1 1 0,1-1 0,0 0 1,0 0-1,-1 0 0,1 1 0,0-1 0,-1 0 0,1 0 0,-1 0 0,0 0 0,1 0 1,-1 0-1,0 0 0,1-1 0,1-8 39,0 1-1,-1-1 1,0 1 0,-1-1 0,0 0-1,0 1 1,-1-1 0,-1 0 0,1 1-1,-2-1 1,1 1 0,-1 0-1,0 0 1,-6-10 0,7 15-29,3 8-2289,15 9-5296,9-3 98</inkml:trace>
  <inkml:trace contextRef="#ctx0" brushRef="#br0" timeOffset="1445.64">430 621 10570,'-2'-4'752,"1"-1"-1,0 1 0,0 0 1,0-1-1,1 1 1,-1-1-1,1-4 0,0 3-610,0 0 1,0 1-1,0-1 0,1 0 0,0 1 0,0-1 0,1 1 0,0 0 0,0-1 0,0 1 0,0 0 1,1 0-1,0 0 0,0 1 0,0-1 0,6-6 0,-7 11-51,0 1 0,0 0-1,0 0 1,-1 1 0,1-1 0,0 0-1,-1 0 1,1 1 0,-1-1 0,0 1 0,1-1-1,-1 1 1,2 3 0,-2-3 32,14 17 314,-1 1 0,-2 1 0,0 0-1,18 45 1,24 101-184,-23-67-388,-21-67-588,6 16-5251,-7-26 414</inkml:trace>
  <inkml:trace contextRef="#ctx0" brushRef="#br0" timeOffset="1846.47">440 1013 7282,'-1'-2'5849,"2"0"-4481,2-6-80,0-1-319,7-7-177,3-3-392,7-5-232,2-1-112,5-2-56,-2 5-824,-2 2-1441,21-15-4448</inkml:trace>
  <inkml:trace contextRef="#ctx0" brushRef="#br0" timeOffset="2963.64">736 330 7170,'-5'4'8744,"0"7"-5214,-6 30-4837,10-36 2355,-9 59-511,9-60-537,1-1 0,0 0 1,1 0-1,-1 1 0,0-1 0,1 0 1,0 0-1,-1 1 0,1-1 1,1 0-1,-1 0 0,0 0 0,1 0 1,-1-1-1,1 1 0,0 0 1,4 3-1,-6-5-12,1-1 0,-1 1 0,1-1 0,-1 0 0,1 1 0,-1-1 0,1 0 0,0 0 0,-1 1 0,1-1 0,0 0 0,-1 0 0,1 0 0,0 0 0,-1 0 0,1 0 0,0 0 0,-1 0 0,1 0 0,0 0 1,-1 0-1,1 0 0,0 0 0,-1 0 0,1-1 0,0 1 0,-1 0 0,2-1 0,17-17 34,9-27 180,-28 44-211,6-10 45,-2 0 0,1 0 0,-1 0 0,-1-1-1,3-19 1,-5 25-11,0 0 0,-1 0 0,0 0 0,0 0-1,0 0 1,-1 1 0,1-1 0,-1 0 0,-1 0-1,1 1 1,-1-1 0,0 1 0,-5-10 0,6 14-24,1 1 0,-1-1 0,0 0 0,1 0 0,-1 0 0,0 1 0,0-1 0,0 0 0,0 1 0,0-1 0,0 0 0,1 1 0,-2-1 0,1 1 0,0 0 0,0-1 0,0 1 0,0 0 1,0 0-1,0 0 0,0-1 0,0 1 0,0 0 0,0 1 0,0-1 0,-1 0 0,1 0 0,0 0 0,0 1 0,0-1 0,0 0 0,0 1 0,0-1 0,0 1 0,0-1 0,0 1 0,0-1 0,-1 2 0,-2 1-739,0 0 0,0 0-1,1 1 1,-1-1 0,1 1-1,0 0 1,0 0 0,-4 6 0,-12 28-5286</inkml:trace>
  <inkml:trace contextRef="#ctx0" brushRef="#br0" timeOffset="4272.19">1033 819 10442,'8'16'6479,"-7"-15"-6331,1 0 0,0 0 0,0 0 0,0 0 1,0 0-1,0-1 0,0 1 0,0-1 0,0 1 0,0-1 1,0 0-1,3 1 0,0-1-207,-1 0-1,1-1 1,-1 1-1,1-1 1,-1 0 0,1 0-1,-1 0 1,1 0 0,3-3-1,-2 0 86,0-1-1,-1 0 1,0 0-1,0 0 1,0-1-1,-1 1 0,1-1 1,-2 0-1,6-10 1,-8 14-3,0-1-1,1 0 1,-1 0 0,0 0 0,-1 0-1,1 0 1,0 0 0,-1 0 0,0 0-1,0-1 1,0-2 0,0 4 17,-1 1 0,1-1-1,0 1 1,-1 0 0,1-1 0,-1 1 0,0 0 0,0-1 0,1 1 0,-1 0-1,0 0 1,0-1 0,0 1 0,0 0 0,0 0 0,0 0 0,-1 0-1,1 1 1,0-1 0,0 0 0,-1 0 0,1 1 0,0-1 0,-2 0 0,1 1 12,0 0 0,0 0 0,0 0 0,0 0 0,0 0 0,0 0 0,1 0 0,-1 1 0,0-1 0,0 1 0,0-1 0,1 1 1,-1 0-1,0 0 0,0-1 0,1 1 0,-1 1 0,1-1 0,-1 0 0,1 0 0,-1 0 0,1 1 0,0-1 0,-2 3 0,-30 40 459,31-40-402,-3 5-49,1 0 0,0 0 0,0 0 0,1 0 1,1 1-1,-1 0 0,1-1 0,1 1 0,0 0 0,0 0 0,2 16 0,-1-20-124,0 1 1,1-1-1,0 0 1,0 0-1,0 0 0,1 0 1,0 0-1,0 0 1,1 0-1,-1 0 1,1-1-1,1 1 0,-1-1 1,1 0-1,0 0 1,0 0-1,0-1 1,0 0-1,9 7 1,-11-10-201,0 0 1,0 0-1,-1 0 1,1 0-1,0 0 1,0-1-1,1 1 1,-1 0-1,0-1 1,0 0-1,0 0 1,0 1-1,0-1 1,0 0-1,1-1 1,-1 1-1,0 0 1,0-1-1,0 1 1,0-1-1,0 1 1,0-1-1,0 0 1,0 0-1,0 0 1,0 0-1,-1 0 1,1-1-1,0 1 1,1-2-1,52-41-7435</inkml:trace>
  <inkml:trace contextRef="#ctx0" brushRef="#br0" timeOffset="4622.9">1269 521 15987,'0'0'4433,"1"0"-3656,0 1-449,2-1-328,5 1-8,10 1 8,2-1 0,6 0-665,0-1-1031,-1-1-1969,28-4-2808</inkml:trace>
  <inkml:trace contextRef="#ctx0" brushRef="#br0" timeOffset="5223.65">1559 413 10770,'16'-38'5768,"3"-25"-4804,-11 33-258,-2 8-306,0-1 1,-2 0-1,-1 1 0,0-1 0,-2-32 1,-1 55-393,0 0 1,0 0 0,0 0-1,0 0 1,0 0 0,0-1-1,0 1 1,-1 0-1,1 0 1,0 0 0,0 0-1,0 0 1,0 0 0,0 0-1,0 0 1,-1 0-1,1 0 1,0-1 0,0 1-1,0 0 1,0 0 0,0 0-1,-1 0 1,1 0 0,0 0-1,0 0 1,0 0-1,0 0 1,0 0 0,-1 0-1,1 0 1,0 0 0,0 0-1,0 1 1,0-1-1,0 0 1,-1 0 0,1 0-1,0 0 1,0 0 0,0 0-1,0 0 1,0 0-1,0 0 1,0 0 0,-1 1-1,1-1 1,0 0 0,0 0-1,0 0 1,0 0 0,0 0-1,0 0 1,0 1-1,0-1 1,0 0 0,0 0-1,0 0 1,0 0 0,0 1-1,0-1 1,0 0-1,-14 17 752,-12 22 207,16-18-970,1-1 1,1 1 0,1 1 0,-7 38 0,12-51-6,1-1 1,0 1-1,0 0 0,1-1 1,0 1-1,0 0 0,1 0 1,1-1-1,-1 1 0,1-1 1,1 1-1,0-1 0,0 0 1,0 0-1,7 10 0,-9-16-17,0 0 0,0-1 0,0 1 0,0 0 0,1 0 0,-1-1-1,1 1 1,-1-1 0,1 1 0,0-1 0,-1 1 0,1-1 0,0 0 0,0 0 0,0 0 0,0 0-1,0-1 1,0 1 0,0 0 0,1-1 0,-1 1 0,0-1 0,0 0 0,0 0 0,0 0 0,1 0-1,-1 0 1,0 0 0,0-1 0,0 1 0,0-1 0,1 1 0,-1-1 0,0 0 0,0 0 0,0 0-1,0 0 1,-1 0 0,1 0 0,0 0 0,0-1 0,-1 1 0,1-1 0,-1 1 0,1-1-1,1-2 1,1-1 39,1 0 0,-1-1 1,0 0-1,0 1 0,-1-1 0,0 0 0,0-1 0,0 1 0,-1-1 0,0 1 0,0-1 0,0 0 0,0-12 0,-2 16 16,0 0 0,0 0 0,0 0 0,-1 0 0,0 0 0,0 1-1,1-1 1,-1 0 0,-1 0 0,1 1 0,0-1 0,-1 1 0,1-1 0,-4-3 0,4 5-139,0 1 1,0-1 0,0 0 0,-1 0 0,1 0 0,0 1 0,0-1 0,0 1 0,-1-1-1,1 1 1,0-1 0,-1 1 0,1 0 0,-1-1 0,1 1 0,0 0 0,-1 0 0,1 0-1,-1 0 1,1 0 0,0 1 0,-1-1 0,1 0 0,0 1 0,-1-1 0,1 1 0,0-1-1,-1 1 1,1-1 0,0 1 0,-2 1 0,-4 7-3901,3 5-1828</inkml:trace>
  <inkml:trace contextRef="#ctx0" brushRef="#br0" timeOffset="5724.31">1812 173 7074,'-4'-14'7479,"6"0"-3520,-1 13-3900,0-1 0,-1 1 0,1 0 0,0 0 0,0-1-1,0 1 1,0 0 0,0 0 0,0 0 0,0 0-1,0 0 1,1 0 0,-1 0 0,0 0 0,0 0 0,1 1-1,-1-1 1,1 1 0,-1-1 0,1 1 0,-1-1 0,1 1-1,-1 0 1,1 0 0,-1-1 0,1 1 0,-1 0 0,1 0-1,-1 1 1,1-1 0,-1 0 0,1 1 0,-1-1-1,1 0 1,-1 1 0,1 0 0,-1-1 0,0 1 0,1 0-1,-1 0 1,2 1 0,2 3 35,1 0 0,-1 0-1,0 1 1,-1 0 0,1 0-1,-1 0 1,0 1 0,0-1 0,-1 1-1,3 8 1,1 8 500,9 44 0,3 12-1667,-17-71 451,1 0-1,1-1 1,-1 1-1,1-1 1,1 1-1,-1-1 1,8 8-1,-5-10-3273,5-5-1491</inkml:trace>
  <inkml:trace contextRef="#ctx0" brushRef="#br0" timeOffset="6107.33">1819 446 10658,'1'-2'3697,"1"-3"-2401,1-4-543,6-3-417,4-4-176,5-1-160,3 0-144,-2 2-1153,2 1-2512,21 0-3152</inkml:trace>
  <inkml:trace contextRef="#ctx0" brushRef="#br0" timeOffset="6666.49">2342 918 14083,'-1'1'6705,"0"2"-5600,2-6-633,2 3-312,3 0-160,6-1 0,6 0 0,4 0 0,2-1 0,1 1-224,-3-1-304,-1 1-305,-2 0-639,-3 1-920,-1-1-2561,8-5-3985</inkml:trace>
  <inkml:trace contextRef="#ctx0" brushRef="#br0" timeOffset="7050.9">2372 777 15627,'-2'-1'6266,"0"1"-5066,2-1-568,1 1-376,2-1-256,5 1-104,5-1 40,8 0 56,4 0-496,0 0-560,1 1-977,0 0-2888,22 1-5761</inkml:trace>
  <inkml:trace contextRef="#ctx0" brushRef="#br0" timeOffset="27399.74">1858 1 5137,'-5'2'693,"0"1"-1,0 0 1,0 0-1,1 0 0,-1 1 1,1 0-1,0 0 1,0 0-1,0 0 1,0 1-1,-5 9 1,4-5-413,0 1-1,1-1 1,0 1 0,0 0 0,1 1 0,-1 10 0,0 3-299,2 0 1,0 0 0,2 0 0,5 48 0,-3-53 21,1-1-1,2 0 0,-1 0 1,2 0-1,0-1 0,1 0 0,18 30 1,-23-42-19,2 0 1,-1 0-1,0 0 0,1-1 1,0 1-1,0-1 1,0 0-1,1 0 1,-1-1-1,1 1 0,0-1 1,0 0-1,0 0 1,0-1-1,0 0 0,1 0 1,-1 0-1,1 0 1,0-1-1,-1 0 1,1 0-1,0 0 0,0-1 1,0 0-1,-1 0 1,1-1-1,0 1 0,8-3 1,-6 1 63,0 0 0,0-1 1,0 0-1,0 0 0,-1-1 1,1 0-1,-1 0 0,0 0 1,0-1-1,-1 0 0,1-1 1,-1 1-1,0-1 0,-1-1 1,7-8-1,-6 5-8,-1 1 0,0-1 0,-1 0 0,0-1 0,0 1 1,-1-1-1,0 1 0,-1-1 0,-1 0 0,1-17 0,-2 5-3,-1-1 0,-1 1 0,-1 0 0,-1 0 0,-1 0 0,-1 0 0,-1 1-1,-2 0 1,0 0 0,-15-27 0,22 46-14,0 0 0,0 0 0,0 0 0,0 0 0,-1 0 0,1 0 0,-1 0-1,0 1 1,1-1 0,-1 1 0,0 0 0,-1 0 0,1 0 0,0 0 0,-1 1 0,1-1 0,-1 1-1,1 0 1,-1 0 0,1 0 0,-1 0 0,0 1 0,0-1 0,1 1 0,-1 0 0,0 0 0,1 1 0,-1-1-1,-4 2 1,4-1-457,0 1-1,0-1 0,0 1 0,0 1 0,1-1 1,-1 0-1,0 1 0,1 0 0,0 0 0,-1 0 1,-2 3-1,-24 31-5888</inkml:trace>
</inkml: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5341-BBB7-4B77-8D30-E6BC0012ED94}">
  <dimension ref="A1:V126"/>
  <sheetViews>
    <sheetView tabSelected="1" topLeftCell="A16" zoomScale="130" zoomScaleNormal="130" workbookViewId="0">
      <selection activeCell="I33" sqref="I33:I34"/>
    </sheetView>
  </sheetViews>
  <sheetFormatPr defaultRowHeight="15" x14ac:dyDescent="0.25"/>
  <cols>
    <col min="5" max="5" width="11.5703125" customWidth="1"/>
    <col min="8" max="8" width="12.7109375" customWidth="1"/>
    <col min="9" max="9" width="11.7109375" customWidth="1"/>
    <col min="17" max="17" width="13.42578125" customWidth="1"/>
    <col min="18" max="18" width="9.85546875" bestFit="1" customWidth="1"/>
  </cols>
  <sheetData>
    <row r="1" spans="1:22" x14ac:dyDescent="0.25">
      <c r="A1" s="5" t="s">
        <v>0</v>
      </c>
    </row>
    <row r="3" spans="1:22" x14ac:dyDescent="0.25">
      <c r="A3" s="5" t="s">
        <v>1</v>
      </c>
      <c r="E3" s="5" t="s">
        <v>6</v>
      </c>
      <c r="H3" s="5" t="s">
        <v>11</v>
      </c>
    </row>
    <row r="5" spans="1:22" x14ac:dyDescent="0.25">
      <c r="C5" t="s">
        <v>2</v>
      </c>
      <c r="E5" t="s">
        <v>7</v>
      </c>
      <c r="F5">
        <v>5</v>
      </c>
      <c r="H5" t="s">
        <v>14</v>
      </c>
      <c r="I5">
        <f>ROWS(C6:C17)</f>
        <v>12</v>
      </c>
      <c r="J5" t="s">
        <v>16</v>
      </c>
    </row>
    <row r="6" spans="1:22" x14ac:dyDescent="0.25">
      <c r="B6" t="s">
        <v>3</v>
      </c>
      <c r="C6" s="1">
        <v>4.88</v>
      </c>
      <c r="E6" t="s">
        <v>8</v>
      </c>
      <c r="F6">
        <v>5</v>
      </c>
      <c r="H6" t="s">
        <v>15</v>
      </c>
      <c r="I6">
        <f>SUM(C6:C17)</f>
        <v>20.040000000000003</v>
      </c>
    </row>
    <row r="7" spans="1:22" x14ac:dyDescent="0.25">
      <c r="B7" t="s">
        <v>4</v>
      </c>
      <c r="C7" s="2">
        <v>0.62</v>
      </c>
    </row>
    <row r="8" spans="1:22" x14ac:dyDescent="0.25">
      <c r="B8" t="s">
        <v>5</v>
      </c>
      <c r="C8" s="2">
        <v>6.18</v>
      </c>
      <c r="E8" t="s">
        <v>9</v>
      </c>
      <c r="F8" s="4">
        <v>1</v>
      </c>
      <c r="H8" t="s">
        <v>12</v>
      </c>
      <c r="I8" s="4">
        <f>F8+I5</f>
        <v>13</v>
      </c>
      <c r="J8" t="s">
        <v>17</v>
      </c>
    </row>
    <row r="9" spans="1:22" x14ac:dyDescent="0.25">
      <c r="C9" s="2">
        <v>0.04</v>
      </c>
      <c r="E9" t="s">
        <v>10</v>
      </c>
      <c r="F9" s="3">
        <v>0.2</v>
      </c>
      <c r="H9" t="s">
        <v>13</v>
      </c>
      <c r="I9" s="4">
        <f>F9+I6</f>
        <v>20.240000000000002</v>
      </c>
      <c r="J9" t="s">
        <v>18</v>
      </c>
    </row>
    <row r="10" spans="1:22" x14ac:dyDescent="0.25">
      <c r="C10" s="2">
        <v>2.74</v>
      </c>
    </row>
    <row r="11" spans="1:22" x14ac:dyDescent="0.25">
      <c r="C11" s="2">
        <v>0.15</v>
      </c>
    </row>
    <row r="12" spans="1:22" x14ac:dyDescent="0.25">
      <c r="C12" s="2">
        <v>0.79</v>
      </c>
      <c r="H12" s="5" t="s">
        <v>19</v>
      </c>
    </row>
    <row r="13" spans="1:22" x14ac:dyDescent="0.25">
      <c r="C13" s="2">
        <v>0.94</v>
      </c>
    </row>
    <row r="14" spans="1:22" x14ac:dyDescent="0.25">
      <c r="C14" s="2">
        <v>0.76</v>
      </c>
      <c r="H14" t="s">
        <v>21</v>
      </c>
      <c r="P14" t="s">
        <v>41</v>
      </c>
      <c r="T14">
        <f>I19+4*I34</f>
        <v>1.3548520307241085</v>
      </c>
      <c r="U14" s="4">
        <v>1.4</v>
      </c>
      <c r="V14" t="s">
        <v>42</v>
      </c>
    </row>
    <row r="15" spans="1:22" x14ac:dyDescent="0.25">
      <c r="C15" s="2">
        <v>2.04</v>
      </c>
      <c r="H15" t="s">
        <v>22</v>
      </c>
    </row>
    <row r="16" spans="1:22" x14ac:dyDescent="0.25">
      <c r="C16" s="2">
        <v>0.05</v>
      </c>
      <c r="P16" t="s">
        <v>43</v>
      </c>
      <c r="Q16">
        <v>100</v>
      </c>
    </row>
    <row r="17" spans="3:18" x14ac:dyDescent="0.25">
      <c r="C17" s="3">
        <v>0.85</v>
      </c>
      <c r="H17" t="s">
        <v>20</v>
      </c>
    </row>
    <row r="18" spans="3:18" x14ac:dyDescent="0.25">
      <c r="H18" t="s">
        <v>7</v>
      </c>
      <c r="I18">
        <v>5</v>
      </c>
      <c r="P18" t="s">
        <v>44</v>
      </c>
    </row>
    <row r="19" spans="3:18" x14ac:dyDescent="0.25">
      <c r="H19" t="s">
        <v>26</v>
      </c>
      <c r="I19">
        <f>I8/I9</f>
        <v>0.64229249011857703</v>
      </c>
      <c r="P19" t="s">
        <v>45</v>
      </c>
    </row>
    <row r="20" spans="3:18" x14ac:dyDescent="0.25">
      <c r="P20" t="s">
        <v>46</v>
      </c>
      <c r="R20" s="4">
        <f>U14/Q16</f>
        <v>1.3999999999999999E-2</v>
      </c>
    </row>
    <row r="22" spans="3:18" x14ac:dyDescent="0.25">
      <c r="H22" t="s">
        <v>23</v>
      </c>
    </row>
    <row r="23" spans="3:18" x14ac:dyDescent="0.25">
      <c r="H23" t="s">
        <v>24</v>
      </c>
      <c r="I23">
        <f>(F8-1)/F9</f>
        <v>0</v>
      </c>
    </row>
    <row r="24" spans="3:18" x14ac:dyDescent="0.25">
      <c r="H24" t="s">
        <v>25</v>
      </c>
      <c r="I24">
        <f>(I8-1)/I9</f>
        <v>0.59288537549407105</v>
      </c>
      <c r="P24" t="s">
        <v>47</v>
      </c>
    </row>
    <row r="25" spans="3:18" x14ac:dyDescent="0.25">
      <c r="P25" t="s">
        <v>48</v>
      </c>
      <c r="Q25" t="s">
        <v>49</v>
      </c>
      <c r="R25" t="s">
        <v>50</v>
      </c>
    </row>
    <row r="26" spans="3:18" x14ac:dyDescent="0.25">
      <c r="P26">
        <v>0</v>
      </c>
      <c r="Q26">
        <f>$I$9^$I$8/_xlfn.GAMMA($I$8)*P26^($I$8-1)*EXP(-P26*$I$9)</f>
        <v>0</v>
      </c>
      <c r="R26">
        <f>F9</f>
        <v>0.2</v>
      </c>
    </row>
    <row r="27" spans="3:18" x14ac:dyDescent="0.25">
      <c r="H27" t="s">
        <v>27</v>
      </c>
      <c r="P27">
        <f>P26+$R$20</f>
        <v>1.3999999999999999E-2</v>
      </c>
      <c r="Q27">
        <f t="shared" ref="Q27:Q90" si="0">$I$9^$I$8/_xlfn.GAMMA($I$8)*P27^($I$8-1)*EXP(-P27*$I$9)</f>
        <v>8.5285340134136944E-15</v>
      </c>
      <c r="R27">
        <f t="shared" ref="R27:R90" si="1">$F$9^$F$8/_xlfn.GAMMA($F$8)*P27^($F$8-1)*EXP(-P27*$F$9)</f>
        <v>0.19944078326877859</v>
      </c>
    </row>
    <row r="28" spans="3:18" x14ac:dyDescent="0.25">
      <c r="H28" t="s">
        <v>28</v>
      </c>
      <c r="I28">
        <f>_xlfn.GAMMA.INV(0.5,F8,1/F9)</f>
        <v>3.4657359027997265</v>
      </c>
      <c r="P28">
        <f t="shared" ref="P28:P91" si="2">P27+$R$20</f>
        <v>2.7999999999999997E-2</v>
      </c>
      <c r="Q28">
        <f t="shared" si="0"/>
        <v>2.6313138364552264E-11</v>
      </c>
      <c r="R28">
        <f t="shared" si="1"/>
        <v>0.19888313015431958</v>
      </c>
    </row>
    <row r="29" spans="3:18" x14ac:dyDescent="0.25">
      <c r="H29" t="s">
        <v>29</v>
      </c>
      <c r="I29">
        <f>_xlfn.GAMMA.INV(0.5,I8,1/I9)</f>
        <v>0.62590064519459643</v>
      </c>
      <c r="P29">
        <f t="shared" si="2"/>
        <v>4.1999999999999996E-2</v>
      </c>
      <c r="Q29">
        <f t="shared" si="0"/>
        <v>2.5716157306907889E-9</v>
      </c>
      <c r="R29">
        <f t="shared" si="1"/>
        <v>0.19832703628461967</v>
      </c>
    </row>
    <row r="30" spans="3:18" x14ac:dyDescent="0.25">
      <c r="P30">
        <f t="shared" si="2"/>
        <v>5.5999999999999994E-2</v>
      </c>
      <c r="Q30">
        <f t="shared" si="0"/>
        <v>6.1151797691983337E-8</v>
      </c>
      <c r="R30">
        <f t="shared" si="1"/>
        <v>0.1977724972999001</v>
      </c>
    </row>
    <row r="31" spans="3:18" x14ac:dyDescent="0.25">
      <c r="P31">
        <f t="shared" si="2"/>
        <v>6.9999999999999993E-2</v>
      </c>
      <c r="Q31">
        <f t="shared" si="0"/>
        <v>6.7029765541382465E-7</v>
      </c>
      <c r="R31">
        <f t="shared" si="1"/>
        <v>0.19721950885257239</v>
      </c>
    </row>
    <row r="32" spans="3:18" x14ac:dyDescent="0.25">
      <c r="H32" t="s">
        <v>30</v>
      </c>
      <c r="P32">
        <f t="shared" si="2"/>
        <v>8.3999999999999991E-2</v>
      </c>
      <c r="Q32">
        <f t="shared" si="0"/>
        <v>4.5017458044586092E-6</v>
      </c>
      <c r="R32">
        <f t="shared" si="1"/>
        <v>0.19666806660720426</v>
      </c>
    </row>
    <row r="33" spans="8:18" x14ac:dyDescent="0.25">
      <c r="H33" t="s">
        <v>8</v>
      </c>
      <c r="I33">
        <v>5</v>
      </c>
      <c r="P33">
        <f t="shared" si="2"/>
        <v>9.799999999999999E-2</v>
      </c>
      <c r="Q33">
        <f t="shared" si="0"/>
        <v>2.1561588814362437E-5</v>
      </c>
      <c r="R33">
        <f t="shared" si="1"/>
        <v>0.1961181662404857</v>
      </c>
    </row>
    <row r="34" spans="8:18" x14ac:dyDescent="0.25">
      <c r="H34" t="s">
        <v>31</v>
      </c>
      <c r="I34">
        <f>SQRT(I8/I9^2)</f>
        <v>0.17813988515138288</v>
      </c>
      <c r="P34">
        <f t="shared" si="2"/>
        <v>0.11199999999999999</v>
      </c>
      <c r="Q34">
        <f t="shared" si="0"/>
        <v>8.0634786243013743E-5</v>
      </c>
      <c r="R34">
        <f t="shared" si="1"/>
        <v>0.19556980344119498</v>
      </c>
    </row>
    <row r="35" spans="8:18" x14ac:dyDescent="0.25">
      <c r="P35">
        <f t="shared" si="2"/>
        <v>0.126</v>
      </c>
      <c r="Q35">
        <f t="shared" si="0"/>
        <v>2.4962669337411119E-4</v>
      </c>
      <c r="R35">
        <f t="shared" si="1"/>
        <v>0.19502297391016499</v>
      </c>
    </row>
    <row r="36" spans="8:18" x14ac:dyDescent="0.25">
      <c r="P36">
        <f t="shared" si="2"/>
        <v>0.14000000000000001</v>
      </c>
      <c r="Q36">
        <f t="shared" si="0"/>
        <v>6.6576234217723118E-4</v>
      </c>
      <c r="R36">
        <f t="shared" si="1"/>
        <v>0.19447767336024938</v>
      </c>
    </row>
    <row r="37" spans="8:18" x14ac:dyDescent="0.25">
      <c r="H37" t="s">
        <v>32</v>
      </c>
      <c r="P37">
        <f t="shared" si="2"/>
        <v>0.15400000000000003</v>
      </c>
      <c r="Q37">
        <f t="shared" si="0"/>
        <v>1.5738732854354742E-3</v>
      </c>
      <c r="R37">
        <f t="shared" si="1"/>
        <v>0.19393389751628909</v>
      </c>
    </row>
    <row r="38" spans="8:18" x14ac:dyDescent="0.25">
      <c r="P38">
        <f t="shared" si="2"/>
        <v>0.16800000000000004</v>
      </c>
      <c r="Q38">
        <f t="shared" si="0"/>
        <v>3.3679901299021159E-3</v>
      </c>
      <c r="R38">
        <f t="shared" si="1"/>
        <v>0.19339164211507864</v>
      </c>
    </row>
    <row r="39" spans="8:18" x14ac:dyDescent="0.25">
      <c r="H39" t="s">
        <v>37</v>
      </c>
      <c r="I39">
        <v>0.9</v>
      </c>
      <c r="J39" t="s">
        <v>38</v>
      </c>
      <c r="P39">
        <f t="shared" si="2"/>
        <v>0.18200000000000005</v>
      </c>
      <c r="Q39">
        <f t="shared" si="0"/>
        <v>6.6290974115329401E-3</v>
      </c>
      <c r="R39">
        <f t="shared" si="1"/>
        <v>0.19285090290533297</v>
      </c>
    </row>
    <row r="40" spans="8:18" x14ac:dyDescent="0.25">
      <c r="H40" t="s">
        <v>39</v>
      </c>
      <c r="I40">
        <f>1-I39</f>
        <v>9.9999999999999978E-2</v>
      </c>
      <c r="J40" t="s">
        <v>40</v>
      </c>
      <c r="P40">
        <f t="shared" si="2"/>
        <v>0.19600000000000006</v>
      </c>
      <c r="Q40">
        <f t="shared" si="0"/>
        <v>1.2150913154984297E-2</v>
      </c>
      <c r="R40">
        <f t="shared" si="1"/>
        <v>0.19231167564765389</v>
      </c>
    </row>
    <row r="41" spans="8:18" x14ac:dyDescent="0.25">
      <c r="P41">
        <f t="shared" si="2"/>
        <v>0.21000000000000008</v>
      </c>
      <c r="Q41">
        <f t="shared" si="0"/>
        <v>2.0946232171855737E-2</v>
      </c>
      <c r="R41">
        <f t="shared" si="1"/>
        <v>0.19177395611449691</v>
      </c>
    </row>
    <row r="42" spans="8:18" x14ac:dyDescent="0.25">
      <c r="H42" t="s">
        <v>36</v>
      </c>
      <c r="I42" t="s">
        <v>35</v>
      </c>
      <c r="P42">
        <f t="shared" si="2"/>
        <v>0.22400000000000009</v>
      </c>
      <c r="Q42">
        <f t="shared" si="0"/>
        <v>3.4228582315297178E-2</v>
      </c>
      <c r="R42">
        <f t="shared" si="1"/>
        <v>0.19123774009013816</v>
      </c>
    </row>
    <row r="43" spans="8:18" x14ac:dyDescent="0.25">
      <c r="H43" t="s">
        <v>33</v>
      </c>
      <c r="I43" t="s">
        <v>34</v>
      </c>
      <c r="P43">
        <f t="shared" si="2"/>
        <v>0.2380000000000001</v>
      </c>
      <c r="Q43">
        <f t="shared" si="0"/>
        <v>5.3367209179384499E-2</v>
      </c>
      <c r="R43">
        <f t="shared" si="1"/>
        <v>0.19070302337064129</v>
      </c>
    </row>
    <row r="44" spans="8:18" x14ac:dyDescent="0.25">
      <c r="H44">
        <f>_xlfn.GAMMA.INV(I40/2,I8,1/I9)</f>
        <v>0.37991987606871863</v>
      </c>
      <c r="I44">
        <f>_xlfn.GAMMA.INV(1-I40/2,I8,1/I9)</f>
        <v>0.96060125147801467</v>
      </c>
      <c r="P44">
        <f t="shared" si="2"/>
        <v>0.25200000000000011</v>
      </c>
      <c r="Q44">
        <f t="shared" si="0"/>
        <v>7.9817075728261133E-2</v>
      </c>
      <c r="R44">
        <f t="shared" si="1"/>
        <v>0.19016980176382448</v>
      </c>
    </row>
    <row r="45" spans="8:18" x14ac:dyDescent="0.25">
      <c r="P45">
        <f t="shared" si="2"/>
        <v>0.26600000000000013</v>
      </c>
      <c r="Q45">
        <f t="shared" si="0"/>
        <v>0.11502898250174895</v>
      </c>
      <c r="R45">
        <f t="shared" si="1"/>
        <v>0.18963807108922751</v>
      </c>
    </row>
    <row r="46" spans="8:18" x14ac:dyDescent="0.25">
      <c r="P46">
        <f t="shared" si="2"/>
        <v>0.28000000000000014</v>
      </c>
      <c r="Q46">
        <f t="shared" si="0"/>
        <v>0.16034755065271544</v>
      </c>
      <c r="R46">
        <f t="shared" si="1"/>
        <v>0.18910782717807928</v>
      </c>
    </row>
    <row r="47" spans="8:18" x14ac:dyDescent="0.25">
      <c r="P47">
        <f t="shared" si="2"/>
        <v>0.29400000000000015</v>
      </c>
      <c r="Q47">
        <f t="shared" si="0"/>
        <v>0.21690633427012765</v>
      </c>
      <c r="R47">
        <f t="shared" si="1"/>
        <v>0.18857906587326473</v>
      </c>
    </row>
    <row r="48" spans="8:18" x14ac:dyDescent="0.25">
      <c r="P48">
        <f t="shared" si="2"/>
        <v>0.30800000000000016</v>
      </c>
      <c r="Q48">
        <f t="shared" si="0"/>
        <v>0.28552963060527098</v>
      </c>
      <c r="R48">
        <f t="shared" si="1"/>
        <v>0.18805178302929254</v>
      </c>
    </row>
    <row r="49" spans="16:18" x14ac:dyDescent="0.25">
      <c r="P49">
        <f t="shared" si="2"/>
        <v>0.32200000000000017</v>
      </c>
      <c r="Q49">
        <f t="shared" si="0"/>
        <v>0.36664972317134059</v>
      </c>
      <c r="R49">
        <f t="shared" si="1"/>
        <v>0.18752597451226255</v>
      </c>
    </row>
    <row r="50" spans="16:18" x14ac:dyDescent="0.25">
      <c r="P50">
        <f t="shared" si="2"/>
        <v>0.33600000000000019</v>
      </c>
      <c r="Q50">
        <f t="shared" si="0"/>
        <v>0.46024655385895397</v>
      </c>
      <c r="R50">
        <f t="shared" si="1"/>
        <v>0.18700163619983329</v>
      </c>
    </row>
    <row r="51" spans="16:18" x14ac:dyDescent="0.25">
      <c r="P51">
        <f t="shared" si="2"/>
        <v>0.3500000000000002</v>
      </c>
      <c r="Q51">
        <f t="shared" si="0"/>
        <v>0.56581448914614252</v>
      </c>
      <c r="R51">
        <f t="shared" si="1"/>
        <v>0.18647876398118965</v>
      </c>
    </row>
    <row r="52" spans="16:18" x14ac:dyDescent="0.25">
      <c r="P52">
        <f t="shared" si="2"/>
        <v>0.36400000000000021</v>
      </c>
      <c r="Q52">
        <f t="shared" si="0"/>
        <v>0.68235825780996551</v>
      </c>
      <c r="R52">
        <f t="shared" si="1"/>
        <v>0.18595735375701081</v>
      </c>
    </row>
    <row r="53" spans="16:18" x14ac:dyDescent="0.25">
      <c r="P53">
        <f t="shared" si="2"/>
        <v>0.37800000000000022</v>
      </c>
      <c r="Q53">
        <f t="shared" si="0"/>
        <v>0.80841760301324272</v>
      </c>
      <c r="R53">
        <f t="shared" si="1"/>
        <v>0.1854374014394379</v>
      </c>
    </row>
    <row r="54" spans="16:18" x14ac:dyDescent="0.25">
      <c r="P54">
        <f t="shared" si="2"/>
        <v>0.39200000000000024</v>
      </c>
      <c r="Q54">
        <f t="shared" si="0"/>
        <v>0.94211796075749898</v>
      </c>
      <c r="R54">
        <f t="shared" si="1"/>
        <v>0.18491890295204214</v>
      </c>
    </row>
    <row r="55" spans="16:18" x14ac:dyDescent="0.25">
      <c r="P55">
        <f t="shared" si="2"/>
        <v>0.40600000000000025</v>
      </c>
      <c r="Q55">
        <f t="shared" si="0"/>
        <v>1.0812427231684709</v>
      </c>
      <c r="R55">
        <f t="shared" si="1"/>
        <v>0.18440185422979269</v>
      </c>
    </row>
    <row r="56" spans="16:18" x14ac:dyDescent="0.25">
      <c r="P56">
        <f t="shared" si="2"/>
        <v>0.42000000000000026</v>
      </c>
      <c r="Q56">
        <f t="shared" si="0"/>
        <v>1.2233214620829289</v>
      </c>
      <c r="R56">
        <f t="shared" si="1"/>
        <v>0.18388625121902494</v>
      </c>
    </row>
    <row r="57" spans="16:18" x14ac:dyDescent="0.25">
      <c r="P57">
        <f t="shared" si="2"/>
        <v>0.43400000000000027</v>
      </c>
      <c r="Q57">
        <f t="shared" si="0"/>
        <v>1.3657278953977894</v>
      </c>
      <c r="R57">
        <f t="shared" si="1"/>
        <v>0.18337208987740861</v>
      </c>
    </row>
    <row r="58" spans="16:18" x14ac:dyDescent="0.25">
      <c r="P58">
        <f t="shared" si="2"/>
        <v>0.44800000000000029</v>
      </c>
      <c r="Q58">
        <f t="shared" si="0"/>
        <v>1.505781335045338</v>
      </c>
      <c r="R58">
        <f t="shared" si="1"/>
        <v>0.18285936617391621</v>
      </c>
    </row>
    <row r="59" spans="16:18" x14ac:dyDescent="0.25">
      <c r="P59">
        <f t="shared" si="2"/>
        <v>0.4620000000000003</v>
      </c>
      <c r="Q59">
        <f t="shared" si="0"/>
        <v>1.6408457776586454</v>
      </c>
      <c r="R59">
        <f t="shared" si="1"/>
        <v>0.18234807608879122</v>
      </c>
    </row>
    <row r="60" spans="16:18" x14ac:dyDescent="0.25">
      <c r="P60">
        <f t="shared" si="2"/>
        <v>0.47600000000000031</v>
      </c>
      <c r="Q60">
        <f t="shared" si="0"/>
        <v>1.7684215778124515</v>
      </c>
      <c r="R60">
        <f t="shared" si="1"/>
        <v>0.18183821561351679</v>
      </c>
    </row>
    <row r="61" spans="16:18" x14ac:dyDescent="0.25">
      <c r="P61">
        <f t="shared" si="2"/>
        <v>0.49000000000000032</v>
      </c>
      <c r="Q61">
        <f t="shared" si="0"/>
        <v>1.8862256602870626</v>
      </c>
      <c r="R61">
        <f t="shared" si="1"/>
        <v>0.18132978075078418</v>
      </c>
    </row>
    <row r="62" spans="16:18" x14ac:dyDescent="0.25">
      <c r="P62">
        <f t="shared" si="2"/>
        <v>0.50400000000000034</v>
      </c>
      <c r="Q62">
        <f t="shared" si="0"/>
        <v>1.9922573664847329</v>
      </c>
      <c r="R62">
        <f t="shared" si="1"/>
        <v>0.18082276751446144</v>
      </c>
    </row>
    <row r="63" spans="16:18" x14ac:dyDescent="0.25">
      <c r="P63">
        <f t="shared" si="2"/>
        <v>0.51800000000000035</v>
      </c>
      <c r="Q63">
        <f t="shared" si="0"/>
        <v>2.0848481880575891</v>
      </c>
      <c r="R63">
        <f t="shared" si="1"/>
        <v>0.1803171719295622</v>
      </c>
    </row>
    <row r="64" spans="16:18" x14ac:dyDescent="0.25">
      <c r="P64">
        <f t="shared" si="2"/>
        <v>0.53200000000000036</v>
      </c>
      <c r="Q64">
        <f t="shared" si="0"/>
        <v>2.162694733845187</v>
      </c>
      <c r="R64">
        <f t="shared" si="1"/>
        <v>0.17981299003221451</v>
      </c>
    </row>
    <row r="65" spans="16:18" x14ac:dyDescent="0.25">
      <c r="P65">
        <f t="shared" si="2"/>
        <v>0.54600000000000037</v>
      </c>
      <c r="Q65">
        <f t="shared" si="0"/>
        <v>2.2248752417927333</v>
      </c>
      <c r="R65">
        <f t="shared" si="1"/>
        <v>0.17931021786962972</v>
      </c>
    </row>
    <row r="66" spans="16:18" x14ac:dyDescent="0.25">
      <c r="P66">
        <f t="shared" si="2"/>
        <v>0.56000000000000039</v>
      </c>
      <c r="Q66">
        <f t="shared" si="0"/>
        <v>2.2708507448602453</v>
      </c>
      <c r="R66">
        <f t="shared" si="1"/>
        <v>0.17880885150007145</v>
      </c>
    </row>
    <row r="67" spans="16:18" x14ac:dyDescent="0.25">
      <c r="P67">
        <f t="shared" si="2"/>
        <v>0.5740000000000004</v>
      </c>
      <c r="Q67">
        <f t="shared" si="0"/>
        <v>2.3004526084037047</v>
      </c>
      <c r="R67">
        <f t="shared" si="1"/>
        <v>0.17830888699282482</v>
      </c>
    </row>
    <row r="68" spans="16:18" x14ac:dyDescent="0.25">
      <c r="P68">
        <f t="shared" si="2"/>
        <v>0.58800000000000041</v>
      </c>
      <c r="Q68">
        <f t="shared" si="0"/>
        <v>2.3138585726766552</v>
      </c>
      <c r="R68">
        <f t="shared" si="1"/>
        <v>0.17781032042816555</v>
      </c>
    </row>
    <row r="69" spans="16:18" x14ac:dyDescent="0.25">
      <c r="P69">
        <f t="shared" si="2"/>
        <v>0.60200000000000042</v>
      </c>
      <c r="Q69">
        <f t="shared" si="0"/>
        <v>2.3115596681266588</v>
      </c>
      <c r="R69">
        <f t="shared" si="1"/>
        <v>0.17731314789732922</v>
      </c>
    </row>
    <row r="70" spans="16:18" x14ac:dyDescent="0.25">
      <c r="P70">
        <f t="shared" si="2"/>
        <v>0.61600000000000044</v>
      </c>
      <c r="Q70">
        <f t="shared" si="0"/>
        <v>2.2943204430179915</v>
      </c>
      <c r="R70">
        <f t="shared" si="1"/>
        <v>0.17681736550248059</v>
      </c>
    </row>
    <row r="71" spans="16:18" x14ac:dyDescent="0.25">
      <c r="P71">
        <f t="shared" si="2"/>
        <v>0.63000000000000045</v>
      </c>
      <c r="Q71">
        <f t="shared" si="0"/>
        <v>2.2631348787705816</v>
      </c>
      <c r="R71">
        <f t="shared" si="1"/>
        <v>0.17632296935668321</v>
      </c>
    </row>
    <row r="72" spans="16:18" x14ac:dyDescent="0.25">
      <c r="P72">
        <f t="shared" si="2"/>
        <v>0.64400000000000046</v>
      </c>
      <c r="Q72">
        <f t="shared" si="0"/>
        <v>2.2191801974493353</v>
      </c>
      <c r="R72">
        <f t="shared" si="1"/>
        <v>0.17582995558386871</v>
      </c>
    </row>
    <row r="73" spans="16:18" x14ac:dyDescent="0.25">
      <c r="P73">
        <f t="shared" si="2"/>
        <v>0.65800000000000047</v>
      </c>
      <c r="Q73">
        <f t="shared" si="0"/>
        <v>2.1637705176368893</v>
      </c>
      <c r="R73">
        <f t="shared" si="1"/>
        <v>0.17533832031880664</v>
      </c>
    </row>
    <row r="74" spans="16:18" x14ac:dyDescent="0.25">
      <c r="P74">
        <f t="shared" si="2"/>
        <v>0.67200000000000049</v>
      </c>
      <c r="Q74">
        <f t="shared" si="0"/>
        <v>2.0983120174227716</v>
      </c>
      <c r="R74">
        <f t="shared" si="1"/>
        <v>0.17484805970707396</v>
      </c>
    </row>
    <row r="75" spans="16:18" x14ac:dyDescent="0.25">
      <c r="P75">
        <f t="shared" si="2"/>
        <v>0.6860000000000005</v>
      </c>
      <c r="Q75">
        <f t="shared" si="0"/>
        <v>2.0242609413628494</v>
      </c>
      <c r="R75">
        <f t="shared" si="1"/>
        <v>0.17435916990502498</v>
      </c>
    </row>
    <row r="76" spans="16:18" x14ac:dyDescent="0.25">
      <c r="P76">
        <f t="shared" si="2"/>
        <v>0.70000000000000051</v>
      </c>
      <c r="Q76">
        <f t="shared" si="0"/>
        <v>1.9430854630410972</v>
      </c>
      <c r="R76">
        <f t="shared" si="1"/>
        <v>0.17387164707976116</v>
      </c>
    </row>
    <row r="77" spans="16:18" x14ac:dyDescent="0.25">
      <c r="P77">
        <f t="shared" si="2"/>
        <v>0.71400000000000052</v>
      </c>
      <c r="Q77">
        <f t="shared" si="0"/>
        <v>1.8562321030686983</v>
      </c>
      <c r="R77">
        <f t="shared" si="1"/>
        <v>0.17338548740910101</v>
      </c>
    </row>
    <row r="78" spans="16:18" x14ac:dyDescent="0.25">
      <c r="P78">
        <f t="shared" si="2"/>
        <v>0.72800000000000054</v>
      </c>
      <c r="Q78">
        <f t="shared" si="0"/>
        <v>1.7650971164627058</v>
      </c>
      <c r="R78">
        <f t="shared" si="1"/>
        <v>0.17290068708155026</v>
      </c>
    </row>
    <row r="79" spans="16:18" x14ac:dyDescent="0.25">
      <c r="P79">
        <f t="shared" si="2"/>
        <v>0.74200000000000055</v>
      </c>
      <c r="Q79">
        <f t="shared" si="0"/>
        <v>1.6710030118101371</v>
      </c>
      <c r="R79">
        <f t="shared" si="1"/>
        <v>0.17241724229627187</v>
      </c>
    </row>
    <row r="80" spans="16:18" x14ac:dyDescent="0.25">
      <c r="P80">
        <f t="shared" si="2"/>
        <v>0.75600000000000056</v>
      </c>
      <c r="Q80">
        <f t="shared" si="0"/>
        <v>1.5751801523128819</v>
      </c>
      <c r="R80">
        <f t="shared" si="1"/>
        <v>0.17193514926305623</v>
      </c>
    </row>
    <row r="81" spans="16:18" x14ac:dyDescent="0.25">
      <c r="P81">
        <f t="shared" si="2"/>
        <v>0.77000000000000057</v>
      </c>
      <c r="Q81">
        <f t="shared" si="0"/>
        <v>1.478753217564168</v>
      </c>
      <c r="R81">
        <f t="shared" si="1"/>
        <v>0.17145440420229147</v>
      </c>
    </row>
    <row r="82" spans="16:18" x14ac:dyDescent="0.25">
      <c r="P82">
        <f t="shared" si="2"/>
        <v>0.78400000000000059</v>
      </c>
      <c r="Q82">
        <f t="shared" si="0"/>
        <v>1.3827321741376779</v>
      </c>
      <c r="R82">
        <f t="shared" si="1"/>
        <v>0.17097500334493387</v>
      </c>
    </row>
    <row r="83" spans="16:18" x14ac:dyDescent="0.25">
      <c r="P83">
        <f t="shared" si="2"/>
        <v>0.7980000000000006</v>
      </c>
      <c r="Q83">
        <f t="shared" si="0"/>
        <v>1.2880073103461123</v>
      </c>
      <c r="R83">
        <f t="shared" si="1"/>
        <v>0.17049694293247827</v>
      </c>
    </row>
    <row r="84" spans="16:18" x14ac:dyDescent="0.25">
      <c r="P84">
        <f t="shared" si="2"/>
        <v>0.81200000000000061</v>
      </c>
      <c r="Q84">
        <f t="shared" si="0"/>
        <v>1.1953478321311197</v>
      </c>
      <c r="R84">
        <f t="shared" si="1"/>
        <v>0.17002021921692856</v>
      </c>
    </row>
    <row r="85" spans="16:18" x14ac:dyDescent="0.25">
      <c r="P85">
        <f t="shared" si="2"/>
        <v>0.82600000000000062</v>
      </c>
      <c r="Q85">
        <f t="shared" si="0"/>
        <v>1.1054034884684059</v>
      </c>
      <c r="R85">
        <f t="shared" si="1"/>
        <v>0.16954482846076835</v>
      </c>
    </row>
    <row r="86" spans="16:18" x14ac:dyDescent="0.25">
      <c r="P86">
        <f t="shared" si="2"/>
        <v>0.84000000000000064</v>
      </c>
      <c r="Q86">
        <f t="shared" si="0"/>
        <v>1.0187086910122873</v>
      </c>
      <c r="R86">
        <f t="shared" si="1"/>
        <v>0.16907076693693174</v>
      </c>
    </row>
    <row r="87" spans="16:18" x14ac:dyDescent="0.25">
      <c r="P87">
        <f t="shared" si="2"/>
        <v>0.85400000000000065</v>
      </c>
      <c r="Q87">
        <f t="shared" si="0"/>
        <v>0.93568860901287487</v>
      </c>
      <c r="R87">
        <f t="shared" si="1"/>
        <v>0.1685980309287739</v>
      </c>
    </row>
    <row r="88" spans="16:18" x14ac:dyDescent="0.25">
      <c r="P88">
        <f t="shared" si="2"/>
        <v>0.86800000000000066</v>
      </c>
      <c r="Q88">
        <f t="shared" si="0"/>
        <v>0.85666675206613496</v>
      </c>
      <c r="R88">
        <f t="shared" si="1"/>
        <v>0.16812661673004214</v>
      </c>
    </row>
    <row r="89" spans="16:18" x14ac:dyDescent="0.25">
      <c r="P89">
        <f t="shared" si="2"/>
        <v>0.88200000000000067</v>
      </c>
      <c r="Q89">
        <f t="shared" si="0"/>
        <v>0.78187359563285386</v>
      </c>
      <c r="R89">
        <f t="shared" si="1"/>
        <v>0.16765652064484668</v>
      </c>
    </row>
    <row r="90" spans="16:18" x14ac:dyDescent="0.25">
      <c r="P90">
        <f t="shared" si="2"/>
        <v>0.89600000000000068</v>
      </c>
      <c r="Q90">
        <f t="shared" si="0"/>
        <v>0.71145585361591668</v>
      </c>
      <c r="R90">
        <f t="shared" si="1"/>
        <v>0.16718773898763184</v>
      </c>
    </row>
    <row r="91" spans="16:18" x14ac:dyDescent="0.25">
      <c r="P91">
        <f t="shared" si="2"/>
        <v>0.9100000000000007</v>
      </c>
      <c r="Q91">
        <f t="shared" ref="Q91:Q126" si="3">$I$9^$I$8/_xlfn.GAMMA($I$8)*P91^($I$8-1)*EXP(-P91*$I$9)</f>
        <v>0.64548605530380554</v>
      </c>
      <c r="R91">
        <f t="shared" ref="R91:R126" si="4">$F$9^$F$8/_xlfn.GAMMA($F$8)*P91^($F$8-1)*EXP(-P91*$F$9)</f>
        <v>0.16672026808314705</v>
      </c>
    </row>
    <row r="92" spans="16:18" x14ac:dyDescent="0.25">
      <c r="P92">
        <f t="shared" ref="P92:P143" si="5">P91+$R$20</f>
        <v>0.92400000000000071</v>
      </c>
      <c r="Q92">
        <f t="shared" si="3"/>
        <v>0.58397213794115832</v>
      </c>
      <c r="R92">
        <f t="shared" si="4"/>
        <v>0.16625410426641796</v>
      </c>
    </row>
    <row r="93" spans="16:18" x14ac:dyDescent="0.25">
      <c r="P93">
        <f t="shared" si="5"/>
        <v>0.93800000000000072</v>
      </c>
      <c r="Q93">
        <f t="shared" si="3"/>
        <v>0.52686681890848608</v>
      </c>
      <c r="R93">
        <f t="shared" si="4"/>
        <v>0.16578924388271793</v>
      </c>
    </row>
    <row r="94" spans="16:18" x14ac:dyDescent="0.25">
      <c r="P94">
        <f t="shared" si="5"/>
        <v>0.95200000000000073</v>
      </c>
      <c r="Q94">
        <f t="shared" si="3"/>
        <v>0.47407656134722764</v>
      </c>
      <c r="R94">
        <f t="shared" si="4"/>
        <v>0.16532568328753913</v>
      </c>
    </row>
    <row r="95" spans="16:18" x14ac:dyDescent="0.25">
      <c r="P95">
        <f t="shared" si="5"/>
        <v>0.96600000000000075</v>
      </c>
      <c r="Q95">
        <f t="shared" si="3"/>
        <v>0.42546999289266862</v>
      </c>
      <c r="R95">
        <f t="shared" si="4"/>
        <v>0.16486341884656411</v>
      </c>
    </row>
    <row r="96" spans="16:18" x14ac:dyDescent="0.25">
      <c r="P96">
        <f t="shared" si="5"/>
        <v>0.98000000000000076</v>
      </c>
      <c r="Q96">
        <f t="shared" si="3"/>
        <v>0.38088567822962255</v>
      </c>
      <c r="R96">
        <f t="shared" si="4"/>
        <v>0.1644024469356373</v>
      </c>
    </row>
    <row r="97" spans="16:18" x14ac:dyDescent="0.25">
      <c r="P97">
        <f t="shared" si="5"/>
        <v>0.99400000000000077</v>
      </c>
      <c r="Q97">
        <f t="shared" si="3"/>
        <v>0.34013918206621108</v>
      </c>
      <c r="R97">
        <f t="shared" si="4"/>
        <v>0.16394276394073656</v>
      </c>
    </row>
    <row r="98" spans="16:18" x14ac:dyDescent="0.25">
      <c r="P98">
        <f t="shared" si="5"/>
        <v>1.0080000000000007</v>
      </c>
      <c r="Q98">
        <f t="shared" si="3"/>
        <v>0.30302938971383314</v>
      </c>
      <c r="R98">
        <f t="shared" si="4"/>
        <v>0.16348436625794485</v>
      </c>
    </row>
    <row r="99" spans="16:18" x14ac:dyDescent="0.25">
      <c r="P99">
        <f t="shared" si="5"/>
        <v>1.0220000000000007</v>
      </c>
      <c r="Q99">
        <f t="shared" si="3"/>
        <v>0.26934407787266013</v>
      </c>
      <c r="R99">
        <f t="shared" si="4"/>
        <v>0.16302725029342199</v>
      </c>
    </row>
    <row r="100" spans="16:18" x14ac:dyDescent="0.25">
      <c r="P100">
        <f t="shared" si="5"/>
        <v>1.0360000000000007</v>
      </c>
      <c r="Q100">
        <f t="shared" si="3"/>
        <v>0.23886474872204116</v>
      </c>
      <c r="R100">
        <f t="shared" si="4"/>
        <v>0.16257141246337647</v>
      </c>
    </row>
    <row r="101" spans="16:18" x14ac:dyDescent="0.25">
      <c r="P101">
        <f t="shared" si="5"/>
        <v>1.0500000000000007</v>
      </c>
      <c r="Q101">
        <f t="shared" si="3"/>
        <v>0.21137075639040431</v>
      </c>
      <c r="R101">
        <f t="shared" si="4"/>
        <v>0.1621168491940374</v>
      </c>
    </row>
    <row r="102" spans="16:18" x14ac:dyDescent="0.25">
      <c r="P102">
        <f t="shared" si="5"/>
        <v>1.0640000000000007</v>
      </c>
      <c r="Q102">
        <f t="shared" si="3"/>
        <v>0.18664276678884073</v>
      </c>
      <c r="R102">
        <f t="shared" si="4"/>
        <v>0.16166355692162637</v>
      </c>
    </row>
    <row r="103" spans="16:18" x14ac:dyDescent="0.25">
      <c r="P103">
        <f t="shared" si="5"/>
        <v>1.0780000000000007</v>
      </c>
      <c r="Q103">
        <f t="shared" si="3"/>
        <v>0.16446560013425135</v>
      </c>
      <c r="R103">
        <f t="shared" si="4"/>
        <v>0.16121153209232969</v>
      </c>
    </row>
    <row r="104" spans="16:18" x14ac:dyDescent="0.25">
      <c r="P104">
        <f t="shared" si="5"/>
        <v>1.0920000000000007</v>
      </c>
      <c r="Q104">
        <f t="shared" si="3"/>
        <v>0.14463051077007785</v>
      </c>
      <c r="R104">
        <f t="shared" si="4"/>
        <v>0.16076077116227036</v>
      </c>
    </row>
    <row r="105" spans="16:18" x14ac:dyDescent="0.25">
      <c r="P105">
        <f t="shared" si="5"/>
        <v>1.1060000000000008</v>
      </c>
      <c r="Q105">
        <f t="shared" si="3"/>
        <v>0.1269369616124657</v>
      </c>
      <c r="R105">
        <f t="shared" si="4"/>
        <v>0.16031127059748038</v>
      </c>
    </row>
    <row r="106" spans="16:18" x14ac:dyDescent="0.25">
      <c r="P106">
        <f t="shared" si="5"/>
        <v>1.1200000000000008</v>
      </c>
      <c r="Q106">
        <f t="shared" si="3"/>
        <v>0.11119395117789371</v>
      </c>
      <c r="R106">
        <f t="shared" si="4"/>
        <v>0.15986302687387299</v>
      </c>
    </row>
    <row r="107" spans="16:18" x14ac:dyDescent="0.25">
      <c r="P107">
        <f t="shared" si="5"/>
        <v>1.1340000000000008</v>
      </c>
      <c r="Q107">
        <f t="shared" si="3"/>
        <v>9.7220950118212773E-2</v>
      </c>
      <c r="R107">
        <f t="shared" si="4"/>
        <v>0.15941603647721517</v>
      </c>
    </row>
    <row r="108" spans="16:18" x14ac:dyDescent="0.25">
      <c r="P108">
        <f t="shared" si="5"/>
        <v>1.1480000000000008</v>
      </c>
      <c r="Q108">
        <f t="shared" si="3"/>
        <v>8.4848501889656827E-2</v>
      </c>
      <c r="R108">
        <f t="shared" si="4"/>
        <v>0.15897029590309986</v>
      </c>
    </row>
    <row r="109" spans="16:18" x14ac:dyDescent="0.25">
      <c r="P109">
        <f t="shared" si="5"/>
        <v>1.1620000000000008</v>
      </c>
      <c r="Q109">
        <f t="shared" si="3"/>
        <v>7.3918538955619464E-2</v>
      </c>
      <c r="R109">
        <f t="shared" si="4"/>
        <v>0.15852580165691871</v>
      </c>
    </row>
    <row r="110" spans="16:18" x14ac:dyDescent="0.25">
      <c r="P110">
        <f t="shared" si="5"/>
        <v>1.1760000000000008</v>
      </c>
      <c r="Q110">
        <f t="shared" si="3"/>
        <v>6.428446206226536E-2</v>
      </c>
      <c r="R110">
        <f t="shared" si="4"/>
        <v>0.15808255025383455</v>
      </c>
    </row>
    <row r="111" spans="16:18" x14ac:dyDescent="0.25">
      <c r="P111">
        <f t="shared" si="5"/>
        <v>1.1900000000000008</v>
      </c>
      <c r="Q111">
        <f t="shared" si="3"/>
        <v>5.5811025878242083E-2</v>
      </c>
      <c r="R111">
        <f t="shared" si="4"/>
        <v>0.15764053821875407</v>
      </c>
    </row>
    <row r="112" spans="16:18" x14ac:dyDescent="0.25">
      <c r="P112">
        <f t="shared" si="5"/>
        <v>1.2040000000000008</v>
      </c>
      <c r="Q112">
        <f t="shared" si="3"/>
        <v>4.8374069857358877E-2</v>
      </c>
      <c r="R112">
        <f t="shared" si="4"/>
        <v>0.15719976208630071</v>
      </c>
    </row>
    <row r="113" spans="16:18" x14ac:dyDescent="0.25">
      <c r="P113">
        <f t="shared" si="5"/>
        <v>1.2180000000000009</v>
      </c>
      <c r="Q113">
        <f t="shared" si="3"/>
        <v>4.186012872829141E-2</v>
      </c>
      <c r="R113">
        <f t="shared" si="4"/>
        <v>0.15676021840078727</v>
      </c>
    </row>
    <row r="114" spans="16:18" x14ac:dyDescent="0.25">
      <c r="P114">
        <f t="shared" si="5"/>
        <v>1.2320000000000009</v>
      </c>
      <c r="Q114">
        <f t="shared" si="3"/>
        <v>3.616595266393878E-2</v>
      </c>
      <c r="R114">
        <f t="shared" si="4"/>
        <v>0.15632190371618906</v>
      </c>
    </row>
    <row r="115" spans="16:18" x14ac:dyDescent="0.25">
      <c r="P115">
        <f t="shared" si="5"/>
        <v>1.2460000000000009</v>
      </c>
      <c r="Q115">
        <f t="shared" si="3"/>
        <v>3.1197963029054813E-2</v>
      </c>
      <c r="R115">
        <f t="shared" si="4"/>
        <v>0.15588481459611669</v>
      </c>
    </row>
    <row r="116" spans="16:18" x14ac:dyDescent="0.25">
      <c r="P116">
        <f t="shared" si="5"/>
        <v>1.2600000000000009</v>
      </c>
      <c r="Q116">
        <f t="shared" si="3"/>
        <v>2.687166571497247E-2</v>
      </c>
      <c r="R116">
        <f t="shared" si="4"/>
        <v>0.15544894761378922</v>
      </c>
    </row>
    <row r="117" spans="16:18" x14ac:dyDescent="0.25">
      <c r="P117">
        <f t="shared" si="5"/>
        <v>1.2740000000000009</v>
      </c>
      <c r="Q117">
        <f t="shared" si="3"/>
        <v>2.3111040488406839E-2</v>
      </c>
      <c r="R117">
        <f t="shared" si="4"/>
        <v>0.15501429935200728</v>
      </c>
    </row>
    <row r="118" spans="16:18" x14ac:dyDescent="0.25">
      <c r="P118">
        <f t="shared" si="5"/>
        <v>1.2880000000000009</v>
      </c>
      <c r="Q118">
        <f t="shared" si="3"/>
        <v>1.9847921532419349E-2</v>
      </c>
      <c r="R118">
        <f t="shared" si="4"/>
        <v>0.15458086640312621</v>
      </c>
    </row>
    <row r="119" spans="16:18" x14ac:dyDescent="0.25">
      <c r="P119">
        <f t="shared" si="5"/>
        <v>1.3020000000000009</v>
      </c>
      <c r="Q119">
        <f t="shared" si="3"/>
        <v>1.7021381451375602E-2</v>
      </c>
      <c r="R119">
        <f t="shared" si="4"/>
        <v>0.15414864536902959</v>
      </c>
    </row>
    <row r="120" spans="16:18" x14ac:dyDescent="0.25">
      <c r="P120">
        <f t="shared" si="5"/>
        <v>1.3160000000000009</v>
      </c>
      <c r="Q120">
        <f t="shared" si="3"/>
        <v>1.4577128446039147E-2</v>
      </c>
      <c r="R120">
        <f t="shared" si="4"/>
        <v>0.15371763286110218</v>
      </c>
    </row>
    <row r="121" spans="16:18" x14ac:dyDescent="0.25">
      <c r="P121">
        <f t="shared" si="5"/>
        <v>1.330000000000001</v>
      </c>
      <c r="Q121">
        <f t="shared" si="3"/>
        <v>1.2466924128709282E-2</v>
      </c>
      <c r="R121">
        <f t="shared" si="4"/>
        <v>0.15328782550020381</v>
      </c>
    </row>
    <row r="122" spans="16:18" x14ac:dyDescent="0.25">
      <c r="P122">
        <f t="shared" si="5"/>
        <v>1.344000000000001</v>
      </c>
      <c r="Q122">
        <f t="shared" si="3"/>
        <v>1.0648027523937504E-2</v>
      </c>
      <c r="R122">
        <f t="shared" si="4"/>
        <v>0.1528592199166425</v>
      </c>
    </row>
    <row r="123" spans="16:18" x14ac:dyDescent="0.25">
      <c r="P123">
        <f t="shared" si="5"/>
        <v>1.358000000000001</v>
      </c>
      <c r="Q123">
        <f t="shared" si="3"/>
        <v>9.0826691658218803E-3</v>
      </c>
      <c r="R123">
        <f t="shared" si="4"/>
        <v>0.1524318127501483</v>
      </c>
    </row>
    <row r="124" spans="16:18" x14ac:dyDescent="0.25">
      <c r="P124">
        <f t="shared" si="5"/>
        <v>1.372000000000001</v>
      </c>
      <c r="Q124">
        <f t="shared" si="3"/>
        <v>7.7375578334193031E-3</v>
      </c>
      <c r="R124">
        <f t="shared" si="4"/>
        <v>0.15200560064984683</v>
      </c>
    </row>
    <row r="125" spans="16:18" x14ac:dyDescent="0.25">
      <c r="P125">
        <f t="shared" si="5"/>
        <v>1.386000000000001</v>
      </c>
      <c r="Q125">
        <f t="shared" si="3"/>
        <v>6.5834213353408088E-3</v>
      </c>
      <c r="R125">
        <f t="shared" si="4"/>
        <v>0.15158058027423307</v>
      </c>
    </row>
    <row r="126" spans="16:18" x14ac:dyDescent="0.25">
      <c r="P126">
        <f t="shared" si="5"/>
        <v>1.400000000000001</v>
      </c>
      <c r="Q126">
        <f t="shared" si="3"/>
        <v>5.5945818367185091E-3</v>
      </c>
      <c r="R126">
        <f t="shared" si="4"/>
        <v>0.15115674829114509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Uniwersytet Ekonomiczny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s-A116-12</dc:creator>
  <cp:lastModifiedBy>s-A116-12</cp:lastModifiedBy>
  <dcterms:created xsi:type="dcterms:W3CDTF">2024-11-24T10:21:54Z</dcterms:created>
  <dcterms:modified xsi:type="dcterms:W3CDTF">2024-11-24T12:04:19Z</dcterms:modified>
</cp:coreProperties>
</file>