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2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3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binska\Downloads\"/>
    </mc:Choice>
  </mc:AlternateContent>
  <xr:revisionPtr revIDLastSave="0" documentId="13_ncr:1_{041A9EE0-5643-4914-A51A-017820A31B9C}" xr6:coauthVersionLast="47" xr6:coauthVersionMax="47" xr10:uidLastSave="{00000000-0000-0000-0000-000000000000}"/>
  <bookViews>
    <workbookView xWindow="-108" yWindow="-108" windowWidth="23256" windowHeight="12456" firstSheet="4" activeTab="8" xr2:uid="{4BCD32B2-8AF5-4BAE-BE7B-B32568CA650C}"/>
  </bookViews>
  <sheets>
    <sheet name="dnp_w (4)" sheetId="4" r:id="rId1"/>
    <sheet name="pzu_w (2)" sheetId="2" r:id="rId2"/>
    <sheet name="wig_w (3)" sheetId="1" r:id="rId3"/>
    <sheet name="śtatystyka opisowa" sheetId="5" r:id="rId4"/>
    <sheet name="korelacja" sheetId="6" r:id="rId5"/>
    <sheet name="2 składnikowy" sheetId="7" r:id="rId6"/>
    <sheet name="2 składnikowy short" sheetId="8" r:id="rId7"/>
    <sheet name="Kowariancja" sheetId="9" r:id="rId8"/>
    <sheet name="wieloskładnikowy" sheetId="10" r:id="rId9"/>
    <sheet name="baza" sheetId="3" r:id="rId10"/>
  </sheets>
  <definedNames>
    <definedName name="_xlchart.v1.0" hidden="1">baza!$G$2</definedName>
    <definedName name="_xlchart.v1.1" hidden="1">baza!$G$3:$G$413</definedName>
    <definedName name="_xlchart.v1.2" hidden="1">baza!$I$1</definedName>
    <definedName name="_xlchart.v1.3" hidden="1">baza!$I$2:$I$413</definedName>
    <definedName name="_xlchart.v1.4" hidden="1">baza!$J$2</definedName>
    <definedName name="_xlchart.v1.5" hidden="1">baza!$J$3:$J$413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0" l="1"/>
  <c r="B21" i="10" a="1"/>
  <c r="B21" i="10" s="1"/>
  <c r="D22" i="10" a="1"/>
  <c r="D22" i="10" s="1"/>
  <c r="H19" i="10"/>
  <c r="B19" i="10" a="1"/>
  <c r="B19" i="10" s="1"/>
  <c r="P8" i="10" a="1"/>
  <c r="P8" i="10" s="1"/>
  <c r="V20" i="10" a="1"/>
  <c r="V20" i="10" s="1"/>
  <c r="K20" i="10" a="1"/>
  <c r="K20" i="10" s="1"/>
  <c r="G16" i="10"/>
  <c r="F6" i="9"/>
  <c r="E5" i="9"/>
  <c r="D4" i="9"/>
  <c r="C3" i="9"/>
  <c r="B2" i="9"/>
  <c r="C17" i="8"/>
  <c r="C16" i="8"/>
  <c r="M10" i="8"/>
  <c r="M12" i="8" s="1"/>
  <c r="L10" i="8"/>
  <c r="L12" i="8" s="1"/>
  <c r="K10" i="8"/>
  <c r="K11" i="8" s="1"/>
  <c r="J10" i="8"/>
  <c r="J11" i="8" s="1"/>
  <c r="I10" i="8"/>
  <c r="I11" i="8" s="1"/>
  <c r="H10" i="8"/>
  <c r="H11" i="8" s="1"/>
  <c r="G10" i="8"/>
  <c r="G12" i="8" s="1"/>
  <c r="F10" i="8"/>
  <c r="F12" i="8" s="1"/>
  <c r="E10" i="8"/>
  <c r="E12" i="8" s="1"/>
  <c r="D10" i="8"/>
  <c r="D12" i="8" s="1"/>
  <c r="C10" i="8"/>
  <c r="C11" i="8" s="1"/>
  <c r="B9" i="8"/>
  <c r="C17" i="7"/>
  <c r="C16" i="7"/>
  <c r="B9" i="7"/>
  <c r="B10" i="7" s="1"/>
  <c r="B11" i="7" s="1"/>
  <c r="D10" i="7"/>
  <c r="D11" i="7" s="1"/>
  <c r="E10" i="7"/>
  <c r="E12" i="7" s="1"/>
  <c r="F10" i="7"/>
  <c r="F11" i="7" s="1"/>
  <c r="G10" i="7"/>
  <c r="G12" i="7" s="1"/>
  <c r="H10" i="7"/>
  <c r="H12" i="7" s="1"/>
  <c r="I10" i="7"/>
  <c r="I12" i="7" s="1"/>
  <c r="J10" i="7"/>
  <c r="J12" i="7" s="1"/>
  <c r="K10" i="7"/>
  <c r="K11" i="7" s="1"/>
  <c r="L10" i="7"/>
  <c r="L11" i="7" s="1"/>
  <c r="M10" i="7"/>
  <c r="M12" i="7" s="1"/>
  <c r="G11" i="7"/>
  <c r="H11" i="7"/>
  <c r="F12" i="7"/>
  <c r="C10" i="7"/>
  <c r="C11" i="7" s="1"/>
  <c r="Q6" i="3"/>
  <c r="O5" i="3"/>
  <c r="G3" i="3"/>
  <c r="N5" i="3" s="1"/>
  <c r="G4" i="3"/>
  <c r="H4" i="3"/>
  <c r="I4" i="3"/>
  <c r="J4" i="3"/>
  <c r="K4" i="3"/>
  <c r="G5" i="3"/>
  <c r="N4" i="3" s="1"/>
  <c r="H5" i="3"/>
  <c r="I5" i="3"/>
  <c r="J5" i="3"/>
  <c r="K5" i="3"/>
  <c r="G6" i="3"/>
  <c r="H6" i="3"/>
  <c r="I6" i="3"/>
  <c r="J6" i="3"/>
  <c r="K6" i="3"/>
  <c r="G7" i="3"/>
  <c r="H7" i="3"/>
  <c r="I7" i="3"/>
  <c r="J7" i="3"/>
  <c r="K7" i="3"/>
  <c r="G8" i="3"/>
  <c r="H8" i="3"/>
  <c r="I8" i="3"/>
  <c r="J8" i="3"/>
  <c r="K8" i="3"/>
  <c r="G9" i="3"/>
  <c r="H9" i="3"/>
  <c r="I9" i="3"/>
  <c r="J9" i="3"/>
  <c r="K9" i="3"/>
  <c r="G10" i="3"/>
  <c r="H10" i="3"/>
  <c r="I10" i="3"/>
  <c r="J10" i="3"/>
  <c r="K10" i="3"/>
  <c r="G11" i="3"/>
  <c r="H11" i="3"/>
  <c r="I11" i="3"/>
  <c r="J11" i="3"/>
  <c r="K11" i="3"/>
  <c r="G12" i="3"/>
  <c r="H12" i="3"/>
  <c r="I12" i="3"/>
  <c r="J12" i="3"/>
  <c r="K12" i="3"/>
  <c r="G13" i="3"/>
  <c r="H13" i="3"/>
  <c r="I13" i="3"/>
  <c r="J13" i="3"/>
  <c r="K13" i="3"/>
  <c r="G14" i="3"/>
  <c r="H14" i="3"/>
  <c r="I14" i="3"/>
  <c r="J14" i="3"/>
  <c r="K14" i="3"/>
  <c r="G15" i="3"/>
  <c r="H15" i="3"/>
  <c r="I15" i="3"/>
  <c r="J15" i="3"/>
  <c r="K15" i="3"/>
  <c r="G16" i="3"/>
  <c r="H16" i="3"/>
  <c r="I16" i="3"/>
  <c r="J16" i="3"/>
  <c r="K16" i="3"/>
  <c r="G17" i="3"/>
  <c r="H17" i="3"/>
  <c r="I17" i="3"/>
  <c r="J17" i="3"/>
  <c r="K17" i="3"/>
  <c r="G18" i="3"/>
  <c r="H18" i="3"/>
  <c r="I18" i="3"/>
  <c r="J18" i="3"/>
  <c r="K18" i="3"/>
  <c r="G19" i="3"/>
  <c r="H19" i="3"/>
  <c r="I19" i="3"/>
  <c r="J19" i="3"/>
  <c r="K19" i="3"/>
  <c r="G20" i="3"/>
  <c r="H20" i="3"/>
  <c r="I20" i="3"/>
  <c r="J20" i="3"/>
  <c r="K20" i="3"/>
  <c r="G21" i="3"/>
  <c r="H21" i="3"/>
  <c r="I21" i="3"/>
  <c r="J21" i="3"/>
  <c r="K21" i="3"/>
  <c r="G22" i="3"/>
  <c r="H22" i="3"/>
  <c r="I22" i="3"/>
  <c r="J22" i="3"/>
  <c r="K22" i="3"/>
  <c r="G23" i="3"/>
  <c r="H23" i="3"/>
  <c r="I23" i="3"/>
  <c r="J23" i="3"/>
  <c r="K23" i="3"/>
  <c r="G24" i="3"/>
  <c r="H24" i="3"/>
  <c r="I24" i="3"/>
  <c r="J24" i="3"/>
  <c r="K24" i="3"/>
  <c r="G25" i="3"/>
  <c r="H25" i="3"/>
  <c r="I25" i="3"/>
  <c r="J25" i="3"/>
  <c r="K25" i="3"/>
  <c r="G26" i="3"/>
  <c r="H26" i="3"/>
  <c r="I26" i="3"/>
  <c r="J26" i="3"/>
  <c r="K26" i="3"/>
  <c r="G27" i="3"/>
  <c r="H27" i="3"/>
  <c r="I27" i="3"/>
  <c r="J27" i="3"/>
  <c r="K27" i="3"/>
  <c r="G28" i="3"/>
  <c r="H28" i="3"/>
  <c r="I28" i="3"/>
  <c r="J28" i="3"/>
  <c r="K28" i="3"/>
  <c r="G29" i="3"/>
  <c r="H29" i="3"/>
  <c r="I29" i="3"/>
  <c r="J29" i="3"/>
  <c r="K29" i="3"/>
  <c r="G30" i="3"/>
  <c r="H30" i="3"/>
  <c r="I30" i="3"/>
  <c r="J30" i="3"/>
  <c r="K30" i="3"/>
  <c r="G31" i="3"/>
  <c r="H31" i="3"/>
  <c r="I31" i="3"/>
  <c r="J31" i="3"/>
  <c r="K31" i="3"/>
  <c r="G32" i="3"/>
  <c r="H32" i="3"/>
  <c r="I32" i="3"/>
  <c r="J32" i="3"/>
  <c r="K32" i="3"/>
  <c r="G33" i="3"/>
  <c r="H33" i="3"/>
  <c r="I33" i="3"/>
  <c r="J33" i="3"/>
  <c r="K33" i="3"/>
  <c r="G34" i="3"/>
  <c r="H34" i="3"/>
  <c r="I34" i="3"/>
  <c r="J34" i="3"/>
  <c r="K34" i="3"/>
  <c r="G35" i="3"/>
  <c r="H35" i="3"/>
  <c r="I35" i="3"/>
  <c r="J35" i="3"/>
  <c r="K35" i="3"/>
  <c r="G36" i="3"/>
  <c r="H36" i="3"/>
  <c r="I36" i="3"/>
  <c r="J36" i="3"/>
  <c r="K36" i="3"/>
  <c r="G37" i="3"/>
  <c r="H37" i="3"/>
  <c r="I37" i="3"/>
  <c r="J37" i="3"/>
  <c r="K37" i="3"/>
  <c r="G38" i="3"/>
  <c r="H38" i="3"/>
  <c r="I38" i="3"/>
  <c r="J38" i="3"/>
  <c r="K38" i="3"/>
  <c r="G39" i="3"/>
  <c r="H39" i="3"/>
  <c r="I39" i="3"/>
  <c r="J39" i="3"/>
  <c r="K39" i="3"/>
  <c r="G40" i="3"/>
  <c r="H40" i="3"/>
  <c r="I40" i="3"/>
  <c r="J40" i="3"/>
  <c r="K40" i="3"/>
  <c r="G41" i="3"/>
  <c r="H41" i="3"/>
  <c r="I41" i="3"/>
  <c r="J41" i="3"/>
  <c r="K41" i="3"/>
  <c r="G42" i="3"/>
  <c r="H42" i="3"/>
  <c r="I42" i="3"/>
  <c r="J42" i="3"/>
  <c r="K42" i="3"/>
  <c r="G43" i="3"/>
  <c r="H43" i="3"/>
  <c r="I43" i="3"/>
  <c r="J43" i="3"/>
  <c r="K43" i="3"/>
  <c r="G44" i="3"/>
  <c r="H44" i="3"/>
  <c r="I44" i="3"/>
  <c r="J44" i="3"/>
  <c r="K44" i="3"/>
  <c r="G45" i="3"/>
  <c r="H45" i="3"/>
  <c r="I45" i="3"/>
  <c r="J45" i="3"/>
  <c r="K45" i="3"/>
  <c r="G46" i="3"/>
  <c r="H46" i="3"/>
  <c r="I46" i="3"/>
  <c r="J46" i="3"/>
  <c r="K46" i="3"/>
  <c r="G47" i="3"/>
  <c r="H47" i="3"/>
  <c r="I47" i="3"/>
  <c r="J47" i="3"/>
  <c r="K47" i="3"/>
  <c r="G48" i="3"/>
  <c r="H48" i="3"/>
  <c r="I48" i="3"/>
  <c r="J48" i="3"/>
  <c r="K48" i="3"/>
  <c r="G49" i="3"/>
  <c r="H49" i="3"/>
  <c r="I49" i="3"/>
  <c r="J49" i="3"/>
  <c r="K49" i="3"/>
  <c r="G50" i="3"/>
  <c r="H50" i="3"/>
  <c r="I50" i="3"/>
  <c r="J50" i="3"/>
  <c r="K50" i="3"/>
  <c r="G51" i="3"/>
  <c r="H51" i="3"/>
  <c r="I51" i="3"/>
  <c r="J51" i="3"/>
  <c r="K51" i="3"/>
  <c r="G52" i="3"/>
  <c r="H52" i="3"/>
  <c r="I52" i="3"/>
  <c r="J52" i="3"/>
  <c r="K52" i="3"/>
  <c r="G53" i="3"/>
  <c r="H53" i="3"/>
  <c r="I53" i="3"/>
  <c r="J53" i="3"/>
  <c r="K53" i="3"/>
  <c r="G54" i="3"/>
  <c r="H54" i="3"/>
  <c r="I54" i="3"/>
  <c r="J54" i="3"/>
  <c r="K54" i="3"/>
  <c r="G55" i="3"/>
  <c r="H55" i="3"/>
  <c r="I55" i="3"/>
  <c r="J55" i="3"/>
  <c r="K55" i="3"/>
  <c r="G56" i="3"/>
  <c r="H56" i="3"/>
  <c r="I56" i="3"/>
  <c r="J56" i="3"/>
  <c r="K56" i="3"/>
  <c r="G57" i="3"/>
  <c r="H57" i="3"/>
  <c r="I57" i="3"/>
  <c r="J57" i="3"/>
  <c r="K57" i="3"/>
  <c r="G58" i="3"/>
  <c r="H58" i="3"/>
  <c r="I58" i="3"/>
  <c r="J58" i="3"/>
  <c r="K58" i="3"/>
  <c r="G59" i="3"/>
  <c r="H59" i="3"/>
  <c r="I59" i="3"/>
  <c r="J59" i="3"/>
  <c r="K59" i="3"/>
  <c r="G60" i="3"/>
  <c r="H60" i="3"/>
  <c r="I60" i="3"/>
  <c r="J60" i="3"/>
  <c r="K60" i="3"/>
  <c r="G61" i="3"/>
  <c r="H61" i="3"/>
  <c r="I61" i="3"/>
  <c r="J61" i="3"/>
  <c r="K61" i="3"/>
  <c r="G62" i="3"/>
  <c r="H62" i="3"/>
  <c r="I62" i="3"/>
  <c r="J62" i="3"/>
  <c r="K62" i="3"/>
  <c r="G63" i="3"/>
  <c r="H63" i="3"/>
  <c r="I63" i="3"/>
  <c r="J63" i="3"/>
  <c r="K63" i="3"/>
  <c r="G64" i="3"/>
  <c r="H64" i="3"/>
  <c r="I64" i="3"/>
  <c r="J64" i="3"/>
  <c r="K64" i="3"/>
  <c r="G65" i="3"/>
  <c r="H65" i="3"/>
  <c r="I65" i="3"/>
  <c r="J65" i="3"/>
  <c r="K65" i="3"/>
  <c r="G66" i="3"/>
  <c r="H66" i="3"/>
  <c r="I66" i="3"/>
  <c r="J66" i="3"/>
  <c r="K66" i="3"/>
  <c r="G67" i="3"/>
  <c r="H67" i="3"/>
  <c r="I67" i="3"/>
  <c r="J67" i="3"/>
  <c r="K67" i="3"/>
  <c r="G68" i="3"/>
  <c r="H68" i="3"/>
  <c r="I68" i="3"/>
  <c r="J68" i="3"/>
  <c r="K68" i="3"/>
  <c r="G69" i="3"/>
  <c r="H69" i="3"/>
  <c r="I69" i="3"/>
  <c r="J69" i="3"/>
  <c r="K69" i="3"/>
  <c r="G70" i="3"/>
  <c r="H70" i="3"/>
  <c r="I70" i="3"/>
  <c r="J70" i="3"/>
  <c r="K70" i="3"/>
  <c r="G71" i="3"/>
  <c r="H71" i="3"/>
  <c r="I71" i="3"/>
  <c r="J71" i="3"/>
  <c r="K71" i="3"/>
  <c r="G72" i="3"/>
  <c r="H72" i="3"/>
  <c r="I72" i="3"/>
  <c r="J72" i="3"/>
  <c r="K72" i="3"/>
  <c r="G73" i="3"/>
  <c r="H73" i="3"/>
  <c r="I73" i="3"/>
  <c r="J73" i="3"/>
  <c r="K73" i="3"/>
  <c r="G74" i="3"/>
  <c r="H74" i="3"/>
  <c r="I74" i="3"/>
  <c r="J74" i="3"/>
  <c r="K74" i="3"/>
  <c r="G75" i="3"/>
  <c r="H75" i="3"/>
  <c r="I75" i="3"/>
  <c r="J75" i="3"/>
  <c r="K75" i="3"/>
  <c r="G76" i="3"/>
  <c r="H76" i="3"/>
  <c r="I76" i="3"/>
  <c r="J76" i="3"/>
  <c r="K76" i="3"/>
  <c r="G77" i="3"/>
  <c r="H77" i="3"/>
  <c r="I77" i="3"/>
  <c r="J77" i="3"/>
  <c r="K77" i="3"/>
  <c r="G78" i="3"/>
  <c r="H78" i="3"/>
  <c r="I78" i="3"/>
  <c r="J78" i="3"/>
  <c r="K78" i="3"/>
  <c r="G79" i="3"/>
  <c r="H79" i="3"/>
  <c r="I79" i="3"/>
  <c r="J79" i="3"/>
  <c r="K79" i="3"/>
  <c r="G80" i="3"/>
  <c r="H80" i="3"/>
  <c r="I80" i="3"/>
  <c r="J80" i="3"/>
  <c r="K80" i="3"/>
  <c r="G81" i="3"/>
  <c r="H81" i="3"/>
  <c r="I81" i="3"/>
  <c r="J81" i="3"/>
  <c r="K81" i="3"/>
  <c r="G82" i="3"/>
  <c r="H82" i="3"/>
  <c r="I82" i="3"/>
  <c r="J82" i="3"/>
  <c r="K82" i="3"/>
  <c r="G83" i="3"/>
  <c r="H83" i="3"/>
  <c r="I83" i="3"/>
  <c r="J83" i="3"/>
  <c r="K83" i="3"/>
  <c r="G84" i="3"/>
  <c r="H84" i="3"/>
  <c r="I84" i="3"/>
  <c r="J84" i="3"/>
  <c r="K84" i="3"/>
  <c r="G85" i="3"/>
  <c r="H85" i="3"/>
  <c r="I85" i="3"/>
  <c r="J85" i="3"/>
  <c r="K85" i="3"/>
  <c r="G86" i="3"/>
  <c r="H86" i="3"/>
  <c r="I86" i="3"/>
  <c r="J86" i="3"/>
  <c r="K86" i="3"/>
  <c r="G87" i="3"/>
  <c r="H87" i="3"/>
  <c r="I87" i="3"/>
  <c r="J87" i="3"/>
  <c r="K87" i="3"/>
  <c r="G88" i="3"/>
  <c r="H88" i="3"/>
  <c r="I88" i="3"/>
  <c r="J88" i="3"/>
  <c r="K88" i="3"/>
  <c r="G89" i="3"/>
  <c r="H89" i="3"/>
  <c r="I89" i="3"/>
  <c r="J89" i="3"/>
  <c r="K89" i="3"/>
  <c r="G90" i="3"/>
  <c r="H90" i="3"/>
  <c r="I90" i="3"/>
  <c r="J90" i="3"/>
  <c r="K90" i="3"/>
  <c r="G91" i="3"/>
  <c r="H91" i="3"/>
  <c r="I91" i="3"/>
  <c r="J91" i="3"/>
  <c r="K91" i="3"/>
  <c r="G92" i="3"/>
  <c r="H92" i="3"/>
  <c r="I92" i="3"/>
  <c r="J92" i="3"/>
  <c r="K92" i="3"/>
  <c r="G93" i="3"/>
  <c r="H93" i="3"/>
  <c r="I93" i="3"/>
  <c r="J93" i="3"/>
  <c r="K93" i="3"/>
  <c r="G94" i="3"/>
  <c r="H94" i="3"/>
  <c r="I94" i="3"/>
  <c r="J94" i="3"/>
  <c r="K94" i="3"/>
  <c r="G95" i="3"/>
  <c r="H95" i="3"/>
  <c r="I95" i="3"/>
  <c r="J95" i="3"/>
  <c r="K95" i="3"/>
  <c r="G96" i="3"/>
  <c r="H96" i="3"/>
  <c r="I96" i="3"/>
  <c r="J96" i="3"/>
  <c r="K96" i="3"/>
  <c r="G97" i="3"/>
  <c r="H97" i="3"/>
  <c r="I97" i="3"/>
  <c r="J97" i="3"/>
  <c r="K97" i="3"/>
  <c r="G98" i="3"/>
  <c r="H98" i="3"/>
  <c r="I98" i="3"/>
  <c r="J98" i="3"/>
  <c r="K98" i="3"/>
  <c r="G99" i="3"/>
  <c r="H99" i="3"/>
  <c r="I99" i="3"/>
  <c r="J99" i="3"/>
  <c r="K99" i="3"/>
  <c r="G100" i="3"/>
  <c r="H100" i="3"/>
  <c r="I100" i="3"/>
  <c r="J100" i="3"/>
  <c r="K100" i="3"/>
  <c r="G101" i="3"/>
  <c r="H101" i="3"/>
  <c r="I101" i="3"/>
  <c r="J101" i="3"/>
  <c r="K101" i="3"/>
  <c r="G102" i="3"/>
  <c r="H102" i="3"/>
  <c r="I102" i="3"/>
  <c r="J102" i="3"/>
  <c r="K102" i="3"/>
  <c r="G103" i="3"/>
  <c r="H103" i="3"/>
  <c r="I103" i="3"/>
  <c r="J103" i="3"/>
  <c r="K103" i="3"/>
  <c r="G104" i="3"/>
  <c r="H104" i="3"/>
  <c r="I104" i="3"/>
  <c r="J104" i="3"/>
  <c r="K104" i="3"/>
  <c r="G105" i="3"/>
  <c r="H105" i="3"/>
  <c r="I105" i="3"/>
  <c r="J105" i="3"/>
  <c r="K105" i="3"/>
  <c r="G106" i="3"/>
  <c r="H106" i="3"/>
  <c r="I106" i="3"/>
  <c r="J106" i="3"/>
  <c r="K106" i="3"/>
  <c r="G107" i="3"/>
  <c r="H107" i="3"/>
  <c r="I107" i="3"/>
  <c r="J107" i="3"/>
  <c r="K107" i="3"/>
  <c r="G108" i="3"/>
  <c r="H108" i="3"/>
  <c r="I108" i="3"/>
  <c r="J108" i="3"/>
  <c r="K108" i="3"/>
  <c r="G109" i="3"/>
  <c r="H109" i="3"/>
  <c r="I109" i="3"/>
  <c r="J109" i="3"/>
  <c r="K109" i="3"/>
  <c r="G110" i="3"/>
  <c r="H110" i="3"/>
  <c r="I110" i="3"/>
  <c r="J110" i="3"/>
  <c r="K110" i="3"/>
  <c r="G111" i="3"/>
  <c r="H111" i="3"/>
  <c r="I111" i="3"/>
  <c r="J111" i="3"/>
  <c r="K111" i="3"/>
  <c r="G112" i="3"/>
  <c r="H112" i="3"/>
  <c r="I112" i="3"/>
  <c r="J112" i="3"/>
  <c r="K112" i="3"/>
  <c r="G113" i="3"/>
  <c r="H113" i="3"/>
  <c r="I113" i="3"/>
  <c r="J113" i="3"/>
  <c r="K113" i="3"/>
  <c r="G114" i="3"/>
  <c r="H114" i="3"/>
  <c r="I114" i="3"/>
  <c r="J114" i="3"/>
  <c r="K114" i="3"/>
  <c r="G115" i="3"/>
  <c r="H115" i="3"/>
  <c r="I115" i="3"/>
  <c r="J115" i="3"/>
  <c r="K115" i="3"/>
  <c r="G116" i="3"/>
  <c r="H116" i="3"/>
  <c r="I116" i="3"/>
  <c r="J116" i="3"/>
  <c r="K116" i="3"/>
  <c r="G117" i="3"/>
  <c r="H117" i="3"/>
  <c r="I117" i="3"/>
  <c r="J117" i="3"/>
  <c r="K117" i="3"/>
  <c r="G118" i="3"/>
  <c r="H118" i="3"/>
  <c r="I118" i="3"/>
  <c r="J118" i="3"/>
  <c r="K118" i="3"/>
  <c r="G119" i="3"/>
  <c r="H119" i="3"/>
  <c r="I119" i="3"/>
  <c r="J119" i="3"/>
  <c r="K119" i="3"/>
  <c r="G120" i="3"/>
  <c r="H120" i="3"/>
  <c r="I120" i="3"/>
  <c r="J120" i="3"/>
  <c r="K120" i="3"/>
  <c r="G121" i="3"/>
  <c r="H121" i="3"/>
  <c r="I121" i="3"/>
  <c r="J121" i="3"/>
  <c r="K121" i="3"/>
  <c r="G122" i="3"/>
  <c r="H122" i="3"/>
  <c r="I122" i="3"/>
  <c r="J122" i="3"/>
  <c r="K122" i="3"/>
  <c r="G123" i="3"/>
  <c r="H123" i="3"/>
  <c r="I123" i="3"/>
  <c r="J123" i="3"/>
  <c r="K123" i="3"/>
  <c r="G124" i="3"/>
  <c r="H124" i="3"/>
  <c r="I124" i="3"/>
  <c r="J124" i="3"/>
  <c r="K124" i="3"/>
  <c r="G125" i="3"/>
  <c r="H125" i="3"/>
  <c r="I125" i="3"/>
  <c r="J125" i="3"/>
  <c r="K125" i="3"/>
  <c r="G126" i="3"/>
  <c r="H126" i="3"/>
  <c r="I126" i="3"/>
  <c r="J126" i="3"/>
  <c r="K126" i="3"/>
  <c r="G127" i="3"/>
  <c r="H127" i="3"/>
  <c r="I127" i="3"/>
  <c r="J127" i="3"/>
  <c r="K127" i="3"/>
  <c r="G128" i="3"/>
  <c r="H128" i="3"/>
  <c r="I128" i="3"/>
  <c r="J128" i="3"/>
  <c r="K128" i="3"/>
  <c r="G129" i="3"/>
  <c r="H129" i="3"/>
  <c r="I129" i="3"/>
  <c r="J129" i="3"/>
  <c r="K129" i="3"/>
  <c r="G130" i="3"/>
  <c r="H130" i="3"/>
  <c r="I130" i="3"/>
  <c r="J130" i="3"/>
  <c r="K130" i="3"/>
  <c r="G131" i="3"/>
  <c r="H131" i="3"/>
  <c r="I131" i="3"/>
  <c r="J131" i="3"/>
  <c r="K131" i="3"/>
  <c r="G132" i="3"/>
  <c r="H132" i="3"/>
  <c r="I132" i="3"/>
  <c r="J132" i="3"/>
  <c r="K132" i="3"/>
  <c r="G133" i="3"/>
  <c r="H133" i="3"/>
  <c r="I133" i="3"/>
  <c r="J133" i="3"/>
  <c r="K133" i="3"/>
  <c r="G134" i="3"/>
  <c r="H134" i="3"/>
  <c r="I134" i="3"/>
  <c r="J134" i="3"/>
  <c r="K134" i="3"/>
  <c r="G135" i="3"/>
  <c r="H135" i="3"/>
  <c r="I135" i="3"/>
  <c r="J135" i="3"/>
  <c r="K135" i="3"/>
  <c r="G136" i="3"/>
  <c r="H136" i="3"/>
  <c r="I136" i="3"/>
  <c r="J136" i="3"/>
  <c r="K136" i="3"/>
  <c r="G137" i="3"/>
  <c r="H137" i="3"/>
  <c r="I137" i="3"/>
  <c r="J137" i="3"/>
  <c r="K137" i="3"/>
  <c r="G138" i="3"/>
  <c r="H138" i="3"/>
  <c r="I138" i="3"/>
  <c r="J138" i="3"/>
  <c r="K138" i="3"/>
  <c r="G139" i="3"/>
  <c r="H139" i="3"/>
  <c r="I139" i="3"/>
  <c r="J139" i="3"/>
  <c r="K139" i="3"/>
  <c r="G140" i="3"/>
  <c r="H140" i="3"/>
  <c r="I140" i="3"/>
  <c r="J140" i="3"/>
  <c r="K140" i="3"/>
  <c r="G141" i="3"/>
  <c r="H141" i="3"/>
  <c r="I141" i="3"/>
  <c r="J141" i="3"/>
  <c r="K141" i="3"/>
  <c r="G142" i="3"/>
  <c r="H142" i="3"/>
  <c r="I142" i="3"/>
  <c r="J142" i="3"/>
  <c r="K142" i="3"/>
  <c r="G143" i="3"/>
  <c r="H143" i="3"/>
  <c r="I143" i="3"/>
  <c r="J143" i="3"/>
  <c r="K143" i="3"/>
  <c r="G144" i="3"/>
  <c r="H144" i="3"/>
  <c r="I144" i="3"/>
  <c r="J144" i="3"/>
  <c r="K144" i="3"/>
  <c r="G145" i="3"/>
  <c r="H145" i="3"/>
  <c r="I145" i="3"/>
  <c r="J145" i="3"/>
  <c r="K145" i="3"/>
  <c r="G146" i="3"/>
  <c r="H146" i="3"/>
  <c r="I146" i="3"/>
  <c r="J146" i="3"/>
  <c r="K146" i="3"/>
  <c r="G147" i="3"/>
  <c r="H147" i="3"/>
  <c r="I147" i="3"/>
  <c r="J147" i="3"/>
  <c r="K147" i="3"/>
  <c r="G148" i="3"/>
  <c r="H148" i="3"/>
  <c r="I148" i="3"/>
  <c r="J148" i="3"/>
  <c r="K148" i="3"/>
  <c r="G149" i="3"/>
  <c r="H149" i="3"/>
  <c r="I149" i="3"/>
  <c r="J149" i="3"/>
  <c r="K149" i="3"/>
  <c r="G150" i="3"/>
  <c r="H150" i="3"/>
  <c r="I150" i="3"/>
  <c r="J150" i="3"/>
  <c r="K150" i="3"/>
  <c r="G151" i="3"/>
  <c r="H151" i="3"/>
  <c r="I151" i="3"/>
  <c r="J151" i="3"/>
  <c r="K151" i="3"/>
  <c r="G152" i="3"/>
  <c r="H152" i="3"/>
  <c r="I152" i="3"/>
  <c r="J152" i="3"/>
  <c r="K152" i="3"/>
  <c r="G153" i="3"/>
  <c r="H153" i="3"/>
  <c r="I153" i="3"/>
  <c r="J153" i="3"/>
  <c r="K153" i="3"/>
  <c r="G154" i="3"/>
  <c r="H154" i="3"/>
  <c r="I154" i="3"/>
  <c r="J154" i="3"/>
  <c r="K154" i="3"/>
  <c r="G155" i="3"/>
  <c r="H155" i="3"/>
  <c r="I155" i="3"/>
  <c r="J155" i="3"/>
  <c r="K155" i="3"/>
  <c r="G156" i="3"/>
  <c r="H156" i="3"/>
  <c r="I156" i="3"/>
  <c r="J156" i="3"/>
  <c r="K156" i="3"/>
  <c r="G157" i="3"/>
  <c r="H157" i="3"/>
  <c r="I157" i="3"/>
  <c r="J157" i="3"/>
  <c r="K157" i="3"/>
  <c r="G158" i="3"/>
  <c r="H158" i="3"/>
  <c r="I158" i="3"/>
  <c r="J158" i="3"/>
  <c r="K158" i="3"/>
  <c r="G159" i="3"/>
  <c r="H159" i="3"/>
  <c r="I159" i="3"/>
  <c r="J159" i="3"/>
  <c r="K159" i="3"/>
  <c r="G160" i="3"/>
  <c r="H160" i="3"/>
  <c r="I160" i="3"/>
  <c r="J160" i="3"/>
  <c r="K160" i="3"/>
  <c r="G161" i="3"/>
  <c r="H161" i="3"/>
  <c r="I161" i="3"/>
  <c r="J161" i="3"/>
  <c r="K161" i="3"/>
  <c r="G162" i="3"/>
  <c r="H162" i="3"/>
  <c r="I162" i="3"/>
  <c r="J162" i="3"/>
  <c r="K162" i="3"/>
  <c r="G163" i="3"/>
  <c r="H163" i="3"/>
  <c r="I163" i="3"/>
  <c r="J163" i="3"/>
  <c r="K163" i="3"/>
  <c r="G164" i="3"/>
  <c r="H164" i="3"/>
  <c r="I164" i="3"/>
  <c r="J164" i="3"/>
  <c r="K164" i="3"/>
  <c r="G165" i="3"/>
  <c r="H165" i="3"/>
  <c r="I165" i="3"/>
  <c r="J165" i="3"/>
  <c r="K165" i="3"/>
  <c r="G166" i="3"/>
  <c r="H166" i="3"/>
  <c r="I166" i="3"/>
  <c r="J166" i="3"/>
  <c r="K166" i="3"/>
  <c r="G167" i="3"/>
  <c r="H167" i="3"/>
  <c r="I167" i="3"/>
  <c r="J167" i="3"/>
  <c r="K167" i="3"/>
  <c r="G168" i="3"/>
  <c r="H168" i="3"/>
  <c r="I168" i="3"/>
  <c r="J168" i="3"/>
  <c r="K168" i="3"/>
  <c r="G169" i="3"/>
  <c r="H169" i="3"/>
  <c r="I169" i="3"/>
  <c r="J169" i="3"/>
  <c r="K169" i="3"/>
  <c r="G170" i="3"/>
  <c r="H170" i="3"/>
  <c r="I170" i="3"/>
  <c r="J170" i="3"/>
  <c r="K170" i="3"/>
  <c r="G171" i="3"/>
  <c r="H171" i="3"/>
  <c r="I171" i="3"/>
  <c r="J171" i="3"/>
  <c r="K171" i="3"/>
  <c r="G172" i="3"/>
  <c r="H172" i="3"/>
  <c r="I172" i="3"/>
  <c r="J172" i="3"/>
  <c r="K172" i="3"/>
  <c r="G173" i="3"/>
  <c r="H173" i="3"/>
  <c r="I173" i="3"/>
  <c r="J173" i="3"/>
  <c r="K173" i="3"/>
  <c r="G174" i="3"/>
  <c r="H174" i="3"/>
  <c r="I174" i="3"/>
  <c r="J174" i="3"/>
  <c r="K174" i="3"/>
  <c r="G175" i="3"/>
  <c r="H175" i="3"/>
  <c r="I175" i="3"/>
  <c r="J175" i="3"/>
  <c r="K175" i="3"/>
  <c r="G176" i="3"/>
  <c r="H176" i="3"/>
  <c r="I176" i="3"/>
  <c r="J176" i="3"/>
  <c r="K176" i="3"/>
  <c r="G177" i="3"/>
  <c r="H177" i="3"/>
  <c r="I177" i="3"/>
  <c r="J177" i="3"/>
  <c r="K177" i="3"/>
  <c r="G178" i="3"/>
  <c r="H178" i="3"/>
  <c r="I178" i="3"/>
  <c r="J178" i="3"/>
  <c r="K178" i="3"/>
  <c r="G179" i="3"/>
  <c r="H179" i="3"/>
  <c r="I179" i="3"/>
  <c r="J179" i="3"/>
  <c r="K179" i="3"/>
  <c r="G180" i="3"/>
  <c r="H180" i="3"/>
  <c r="I180" i="3"/>
  <c r="J180" i="3"/>
  <c r="K180" i="3"/>
  <c r="G181" i="3"/>
  <c r="H181" i="3"/>
  <c r="I181" i="3"/>
  <c r="J181" i="3"/>
  <c r="K181" i="3"/>
  <c r="G182" i="3"/>
  <c r="H182" i="3"/>
  <c r="I182" i="3"/>
  <c r="J182" i="3"/>
  <c r="K182" i="3"/>
  <c r="G183" i="3"/>
  <c r="H183" i="3"/>
  <c r="I183" i="3"/>
  <c r="J183" i="3"/>
  <c r="K183" i="3"/>
  <c r="G184" i="3"/>
  <c r="H184" i="3"/>
  <c r="I184" i="3"/>
  <c r="J184" i="3"/>
  <c r="K184" i="3"/>
  <c r="G185" i="3"/>
  <c r="H185" i="3"/>
  <c r="I185" i="3"/>
  <c r="J185" i="3"/>
  <c r="K185" i="3"/>
  <c r="G186" i="3"/>
  <c r="H186" i="3"/>
  <c r="I186" i="3"/>
  <c r="J186" i="3"/>
  <c r="K186" i="3"/>
  <c r="G187" i="3"/>
  <c r="H187" i="3"/>
  <c r="I187" i="3"/>
  <c r="J187" i="3"/>
  <c r="K187" i="3"/>
  <c r="G188" i="3"/>
  <c r="H188" i="3"/>
  <c r="I188" i="3"/>
  <c r="J188" i="3"/>
  <c r="K188" i="3"/>
  <c r="G189" i="3"/>
  <c r="H189" i="3"/>
  <c r="I189" i="3"/>
  <c r="J189" i="3"/>
  <c r="K189" i="3"/>
  <c r="G190" i="3"/>
  <c r="H190" i="3"/>
  <c r="I190" i="3"/>
  <c r="J190" i="3"/>
  <c r="K190" i="3"/>
  <c r="G191" i="3"/>
  <c r="H191" i="3"/>
  <c r="I191" i="3"/>
  <c r="J191" i="3"/>
  <c r="K191" i="3"/>
  <c r="G192" i="3"/>
  <c r="H192" i="3"/>
  <c r="I192" i="3"/>
  <c r="J192" i="3"/>
  <c r="K192" i="3"/>
  <c r="G193" i="3"/>
  <c r="H193" i="3"/>
  <c r="I193" i="3"/>
  <c r="J193" i="3"/>
  <c r="K193" i="3"/>
  <c r="G194" i="3"/>
  <c r="H194" i="3"/>
  <c r="I194" i="3"/>
  <c r="J194" i="3"/>
  <c r="K194" i="3"/>
  <c r="G195" i="3"/>
  <c r="H195" i="3"/>
  <c r="I195" i="3"/>
  <c r="J195" i="3"/>
  <c r="K195" i="3"/>
  <c r="G196" i="3"/>
  <c r="H196" i="3"/>
  <c r="I196" i="3"/>
  <c r="J196" i="3"/>
  <c r="K196" i="3"/>
  <c r="G197" i="3"/>
  <c r="H197" i="3"/>
  <c r="I197" i="3"/>
  <c r="J197" i="3"/>
  <c r="K197" i="3"/>
  <c r="G198" i="3"/>
  <c r="H198" i="3"/>
  <c r="I198" i="3"/>
  <c r="J198" i="3"/>
  <c r="K198" i="3"/>
  <c r="G199" i="3"/>
  <c r="H199" i="3"/>
  <c r="I199" i="3"/>
  <c r="J199" i="3"/>
  <c r="K199" i="3"/>
  <c r="G200" i="3"/>
  <c r="H200" i="3"/>
  <c r="I200" i="3"/>
  <c r="J200" i="3"/>
  <c r="K200" i="3"/>
  <c r="G201" i="3"/>
  <c r="H201" i="3"/>
  <c r="I201" i="3"/>
  <c r="J201" i="3"/>
  <c r="K201" i="3"/>
  <c r="G202" i="3"/>
  <c r="H202" i="3"/>
  <c r="I202" i="3"/>
  <c r="J202" i="3"/>
  <c r="K202" i="3"/>
  <c r="G203" i="3"/>
  <c r="H203" i="3"/>
  <c r="I203" i="3"/>
  <c r="J203" i="3"/>
  <c r="K203" i="3"/>
  <c r="G204" i="3"/>
  <c r="H204" i="3"/>
  <c r="I204" i="3"/>
  <c r="J204" i="3"/>
  <c r="K204" i="3"/>
  <c r="G205" i="3"/>
  <c r="H205" i="3"/>
  <c r="I205" i="3"/>
  <c r="J205" i="3"/>
  <c r="K205" i="3"/>
  <c r="G206" i="3"/>
  <c r="H206" i="3"/>
  <c r="I206" i="3"/>
  <c r="J206" i="3"/>
  <c r="K206" i="3"/>
  <c r="G207" i="3"/>
  <c r="H207" i="3"/>
  <c r="I207" i="3"/>
  <c r="J207" i="3"/>
  <c r="K207" i="3"/>
  <c r="G208" i="3"/>
  <c r="H208" i="3"/>
  <c r="I208" i="3"/>
  <c r="J208" i="3"/>
  <c r="K208" i="3"/>
  <c r="G209" i="3"/>
  <c r="H209" i="3"/>
  <c r="I209" i="3"/>
  <c r="J209" i="3"/>
  <c r="K209" i="3"/>
  <c r="G210" i="3"/>
  <c r="H210" i="3"/>
  <c r="I210" i="3"/>
  <c r="J210" i="3"/>
  <c r="K210" i="3"/>
  <c r="G211" i="3"/>
  <c r="H211" i="3"/>
  <c r="I211" i="3"/>
  <c r="J211" i="3"/>
  <c r="K211" i="3"/>
  <c r="G212" i="3"/>
  <c r="H212" i="3"/>
  <c r="I212" i="3"/>
  <c r="J212" i="3"/>
  <c r="K212" i="3"/>
  <c r="G213" i="3"/>
  <c r="H213" i="3"/>
  <c r="I213" i="3"/>
  <c r="J213" i="3"/>
  <c r="K213" i="3"/>
  <c r="G214" i="3"/>
  <c r="H214" i="3"/>
  <c r="I214" i="3"/>
  <c r="J214" i="3"/>
  <c r="K214" i="3"/>
  <c r="G215" i="3"/>
  <c r="H215" i="3"/>
  <c r="I215" i="3"/>
  <c r="J215" i="3"/>
  <c r="K215" i="3"/>
  <c r="G216" i="3"/>
  <c r="H216" i="3"/>
  <c r="I216" i="3"/>
  <c r="J216" i="3"/>
  <c r="K216" i="3"/>
  <c r="G217" i="3"/>
  <c r="H217" i="3"/>
  <c r="I217" i="3"/>
  <c r="J217" i="3"/>
  <c r="K217" i="3"/>
  <c r="G218" i="3"/>
  <c r="H218" i="3"/>
  <c r="I218" i="3"/>
  <c r="J218" i="3"/>
  <c r="K218" i="3"/>
  <c r="G219" i="3"/>
  <c r="H219" i="3"/>
  <c r="I219" i="3"/>
  <c r="J219" i="3"/>
  <c r="K219" i="3"/>
  <c r="G220" i="3"/>
  <c r="H220" i="3"/>
  <c r="I220" i="3"/>
  <c r="J220" i="3"/>
  <c r="K220" i="3"/>
  <c r="G221" i="3"/>
  <c r="H221" i="3"/>
  <c r="I221" i="3"/>
  <c r="J221" i="3"/>
  <c r="K221" i="3"/>
  <c r="G222" i="3"/>
  <c r="H222" i="3"/>
  <c r="I222" i="3"/>
  <c r="J222" i="3"/>
  <c r="K222" i="3"/>
  <c r="G223" i="3"/>
  <c r="H223" i="3"/>
  <c r="I223" i="3"/>
  <c r="J223" i="3"/>
  <c r="K223" i="3"/>
  <c r="G224" i="3"/>
  <c r="H224" i="3"/>
  <c r="I224" i="3"/>
  <c r="J224" i="3"/>
  <c r="K224" i="3"/>
  <c r="G225" i="3"/>
  <c r="H225" i="3"/>
  <c r="I225" i="3"/>
  <c r="J225" i="3"/>
  <c r="K225" i="3"/>
  <c r="G226" i="3"/>
  <c r="H226" i="3"/>
  <c r="I226" i="3"/>
  <c r="J226" i="3"/>
  <c r="K226" i="3"/>
  <c r="G227" i="3"/>
  <c r="H227" i="3"/>
  <c r="I227" i="3"/>
  <c r="J227" i="3"/>
  <c r="K227" i="3"/>
  <c r="G228" i="3"/>
  <c r="H228" i="3"/>
  <c r="I228" i="3"/>
  <c r="J228" i="3"/>
  <c r="K228" i="3"/>
  <c r="G229" i="3"/>
  <c r="H229" i="3"/>
  <c r="I229" i="3"/>
  <c r="J229" i="3"/>
  <c r="K229" i="3"/>
  <c r="G230" i="3"/>
  <c r="H230" i="3"/>
  <c r="I230" i="3"/>
  <c r="J230" i="3"/>
  <c r="K230" i="3"/>
  <c r="G231" i="3"/>
  <c r="H231" i="3"/>
  <c r="I231" i="3"/>
  <c r="J231" i="3"/>
  <c r="K231" i="3"/>
  <c r="G232" i="3"/>
  <c r="H232" i="3"/>
  <c r="I232" i="3"/>
  <c r="J232" i="3"/>
  <c r="K232" i="3"/>
  <c r="G233" i="3"/>
  <c r="H233" i="3"/>
  <c r="I233" i="3"/>
  <c r="J233" i="3"/>
  <c r="K233" i="3"/>
  <c r="G234" i="3"/>
  <c r="H234" i="3"/>
  <c r="I234" i="3"/>
  <c r="J234" i="3"/>
  <c r="K234" i="3"/>
  <c r="G235" i="3"/>
  <c r="H235" i="3"/>
  <c r="I235" i="3"/>
  <c r="J235" i="3"/>
  <c r="K235" i="3"/>
  <c r="G236" i="3"/>
  <c r="H236" i="3"/>
  <c r="I236" i="3"/>
  <c r="J236" i="3"/>
  <c r="K236" i="3"/>
  <c r="G237" i="3"/>
  <c r="H237" i="3"/>
  <c r="I237" i="3"/>
  <c r="J237" i="3"/>
  <c r="K237" i="3"/>
  <c r="G238" i="3"/>
  <c r="H238" i="3"/>
  <c r="I238" i="3"/>
  <c r="J238" i="3"/>
  <c r="K238" i="3"/>
  <c r="G239" i="3"/>
  <c r="H239" i="3"/>
  <c r="I239" i="3"/>
  <c r="J239" i="3"/>
  <c r="K239" i="3"/>
  <c r="G240" i="3"/>
  <c r="H240" i="3"/>
  <c r="I240" i="3"/>
  <c r="J240" i="3"/>
  <c r="K240" i="3"/>
  <c r="G241" i="3"/>
  <c r="H241" i="3"/>
  <c r="I241" i="3"/>
  <c r="J241" i="3"/>
  <c r="K241" i="3"/>
  <c r="G242" i="3"/>
  <c r="H242" i="3"/>
  <c r="I242" i="3"/>
  <c r="J242" i="3"/>
  <c r="K242" i="3"/>
  <c r="G243" i="3"/>
  <c r="H243" i="3"/>
  <c r="I243" i="3"/>
  <c r="J243" i="3"/>
  <c r="K243" i="3"/>
  <c r="G244" i="3"/>
  <c r="H244" i="3"/>
  <c r="I244" i="3"/>
  <c r="J244" i="3"/>
  <c r="K244" i="3"/>
  <c r="G245" i="3"/>
  <c r="H245" i="3"/>
  <c r="I245" i="3"/>
  <c r="J245" i="3"/>
  <c r="K245" i="3"/>
  <c r="G246" i="3"/>
  <c r="H246" i="3"/>
  <c r="I246" i="3"/>
  <c r="J246" i="3"/>
  <c r="K246" i="3"/>
  <c r="G247" i="3"/>
  <c r="H247" i="3"/>
  <c r="I247" i="3"/>
  <c r="J247" i="3"/>
  <c r="K247" i="3"/>
  <c r="G248" i="3"/>
  <c r="H248" i="3"/>
  <c r="I248" i="3"/>
  <c r="J248" i="3"/>
  <c r="K248" i="3"/>
  <c r="G249" i="3"/>
  <c r="H249" i="3"/>
  <c r="I249" i="3"/>
  <c r="J249" i="3"/>
  <c r="K249" i="3"/>
  <c r="G250" i="3"/>
  <c r="H250" i="3"/>
  <c r="I250" i="3"/>
  <c r="J250" i="3"/>
  <c r="K250" i="3"/>
  <c r="G251" i="3"/>
  <c r="H251" i="3"/>
  <c r="I251" i="3"/>
  <c r="J251" i="3"/>
  <c r="K251" i="3"/>
  <c r="G252" i="3"/>
  <c r="H252" i="3"/>
  <c r="I252" i="3"/>
  <c r="J252" i="3"/>
  <c r="K252" i="3"/>
  <c r="G253" i="3"/>
  <c r="H253" i="3"/>
  <c r="I253" i="3"/>
  <c r="J253" i="3"/>
  <c r="K253" i="3"/>
  <c r="G254" i="3"/>
  <c r="H254" i="3"/>
  <c r="I254" i="3"/>
  <c r="J254" i="3"/>
  <c r="K254" i="3"/>
  <c r="G255" i="3"/>
  <c r="H255" i="3"/>
  <c r="I255" i="3"/>
  <c r="J255" i="3"/>
  <c r="K255" i="3"/>
  <c r="G256" i="3"/>
  <c r="H256" i="3"/>
  <c r="I256" i="3"/>
  <c r="J256" i="3"/>
  <c r="K256" i="3"/>
  <c r="G257" i="3"/>
  <c r="H257" i="3"/>
  <c r="I257" i="3"/>
  <c r="J257" i="3"/>
  <c r="K257" i="3"/>
  <c r="G258" i="3"/>
  <c r="H258" i="3"/>
  <c r="I258" i="3"/>
  <c r="J258" i="3"/>
  <c r="K258" i="3"/>
  <c r="G259" i="3"/>
  <c r="H259" i="3"/>
  <c r="I259" i="3"/>
  <c r="J259" i="3"/>
  <c r="K259" i="3"/>
  <c r="G260" i="3"/>
  <c r="H260" i="3"/>
  <c r="I260" i="3"/>
  <c r="J260" i="3"/>
  <c r="K260" i="3"/>
  <c r="G261" i="3"/>
  <c r="H261" i="3"/>
  <c r="I261" i="3"/>
  <c r="J261" i="3"/>
  <c r="K261" i="3"/>
  <c r="G262" i="3"/>
  <c r="H262" i="3"/>
  <c r="I262" i="3"/>
  <c r="J262" i="3"/>
  <c r="K262" i="3"/>
  <c r="G263" i="3"/>
  <c r="H263" i="3"/>
  <c r="I263" i="3"/>
  <c r="J263" i="3"/>
  <c r="K263" i="3"/>
  <c r="G264" i="3"/>
  <c r="H264" i="3"/>
  <c r="I264" i="3"/>
  <c r="J264" i="3"/>
  <c r="K264" i="3"/>
  <c r="G265" i="3"/>
  <c r="H265" i="3"/>
  <c r="I265" i="3"/>
  <c r="J265" i="3"/>
  <c r="K265" i="3"/>
  <c r="G266" i="3"/>
  <c r="H266" i="3"/>
  <c r="I266" i="3"/>
  <c r="J266" i="3"/>
  <c r="K266" i="3"/>
  <c r="G267" i="3"/>
  <c r="H267" i="3"/>
  <c r="I267" i="3"/>
  <c r="J267" i="3"/>
  <c r="K267" i="3"/>
  <c r="G268" i="3"/>
  <c r="H268" i="3"/>
  <c r="I268" i="3"/>
  <c r="J268" i="3"/>
  <c r="K268" i="3"/>
  <c r="G269" i="3"/>
  <c r="H269" i="3"/>
  <c r="I269" i="3"/>
  <c r="J269" i="3"/>
  <c r="K269" i="3"/>
  <c r="G270" i="3"/>
  <c r="H270" i="3"/>
  <c r="I270" i="3"/>
  <c r="J270" i="3"/>
  <c r="K270" i="3"/>
  <c r="G271" i="3"/>
  <c r="H271" i="3"/>
  <c r="I271" i="3"/>
  <c r="J271" i="3"/>
  <c r="K271" i="3"/>
  <c r="G272" i="3"/>
  <c r="H272" i="3"/>
  <c r="I272" i="3"/>
  <c r="J272" i="3"/>
  <c r="K272" i="3"/>
  <c r="G273" i="3"/>
  <c r="H273" i="3"/>
  <c r="I273" i="3"/>
  <c r="J273" i="3"/>
  <c r="K273" i="3"/>
  <c r="G274" i="3"/>
  <c r="H274" i="3"/>
  <c r="I274" i="3"/>
  <c r="J274" i="3"/>
  <c r="K274" i="3"/>
  <c r="G275" i="3"/>
  <c r="H275" i="3"/>
  <c r="I275" i="3"/>
  <c r="J275" i="3"/>
  <c r="K275" i="3"/>
  <c r="G276" i="3"/>
  <c r="H276" i="3"/>
  <c r="I276" i="3"/>
  <c r="J276" i="3"/>
  <c r="K276" i="3"/>
  <c r="G277" i="3"/>
  <c r="H277" i="3"/>
  <c r="I277" i="3"/>
  <c r="J277" i="3"/>
  <c r="K277" i="3"/>
  <c r="G278" i="3"/>
  <c r="H278" i="3"/>
  <c r="I278" i="3"/>
  <c r="J278" i="3"/>
  <c r="K278" i="3"/>
  <c r="G279" i="3"/>
  <c r="H279" i="3"/>
  <c r="I279" i="3"/>
  <c r="J279" i="3"/>
  <c r="K279" i="3"/>
  <c r="G280" i="3"/>
  <c r="H280" i="3"/>
  <c r="I280" i="3"/>
  <c r="J280" i="3"/>
  <c r="K280" i="3"/>
  <c r="G281" i="3"/>
  <c r="H281" i="3"/>
  <c r="I281" i="3"/>
  <c r="J281" i="3"/>
  <c r="K281" i="3"/>
  <c r="G282" i="3"/>
  <c r="H282" i="3"/>
  <c r="I282" i="3"/>
  <c r="J282" i="3"/>
  <c r="K282" i="3"/>
  <c r="G283" i="3"/>
  <c r="H283" i="3"/>
  <c r="I283" i="3"/>
  <c r="J283" i="3"/>
  <c r="K283" i="3"/>
  <c r="G284" i="3"/>
  <c r="H284" i="3"/>
  <c r="I284" i="3"/>
  <c r="J284" i="3"/>
  <c r="K284" i="3"/>
  <c r="G285" i="3"/>
  <c r="H285" i="3"/>
  <c r="I285" i="3"/>
  <c r="J285" i="3"/>
  <c r="K285" i="3"/>
  <c r="G286" i="3"/>
  <c r="H286" i="3"/>
  <c r="I286" i="3"/>
  <c r="J286" i="3"/>
  <c r="K286" i="3"/>
  <c r="G287" i="3"/>
  <c r="H287" i="3"/>
  <c r="I287" i="3"/>
  <c r="J287" i="3"/>
  <c r="K287" i="3"/>
  <c r="G288" i="3"/>
  <c r="H288" i="3"/>
  <c r="I288" i="3"/>
  <c r="J288" i="3"/>
  <c r="K288" i="3"/>
  <c r="G289" i="3"/>
  <c r="H289" i="3"/>
  <c r="I289" i="3"/>
  <c r="J289" i="3"/>
  <c r="K289" i="3"/>
  <c r="G290" i="3"/>
  <c r="H290" i="3"/>
  <c r="I290" i="3"/>
  <c r="J290" i="3"/>
  <c r="K290" i="3"/>
  <c r="G291" i="3"/>
  <c r="H291" i="3"/>
  <c r="I291" i="3"/>
  <c r="J291" i="3"/>
  <c r="K291" i="3"/>
  <c r="G292" i="3"/>
  <c r="H292" i="3"/>
  <c r="I292" i="3"/>
  <c r="J292" i="3"/>
  <c r="K292" i="3"/>
  <c r="G293" i="3"/>
  <c r="H293" i="3"/>
  <c r="I293" i="3"/>
  <c r="J293" i="3"/>
  <c r="K293" i="3"/>
  <c r="G294" i="3"/>
  <c r="H294" i="3"/>
  <c r="I294" i="3"/>
  <c r="J294" i="3"/>
  <c r="K294" i="3"/>
  <c r="G295" i="3"/>
  <c r="H295" i="3"/>
  <c r="I295" i="3"/>
  <c r="J295" i="3"/>
  <c r="K295" i="3"/>
  <c r="G296" i="3"/>
  <c r="H296" i="3"/>
  <c r="I296" i="3"/>
  <c r="J296" i="3"/>
  <c r="K296" i="3"/>
  <c r="G297" i="3"/>
  <c r="H297" i="3"/>
  <c r="I297" i="3"/>
  <c r="J297" i="3"/>
  <c r="K297" i="3"/>
  <c r="G298" i="3"/>
  <c r="H298" i="3"/>
  <c r="I298" i="3"/>
  <c r="J298" i="3"/>
  <c r="K298" i="3"/>
  <c r="G299" i="3"/>
  <c r="H299" i="3"/>
  <c r="I299" i="3"/>
  <c r="J299" i="3"/>
  <c r="K299" i="3"/>
  <c r="G300" i="3"/>
  <c r="H300" i="3"/>
  <c r="I300" i="3"/>
  <c r="J300" i="3"/>
  <c r="K300" i="3"/>
  <c r="G301" i="3"/>
  <c r="H301" i="3"/>
  <c r="I301" i="3"/>
  <c r="J301" i="3"/>
  <c r="K301" i="3"/>
  <c r="G302" i="3"/>
  <c r="H302" i="3"/>
  <c r="I302" i="3"/>
  <c r="J302" i="3"/>
  <c r="K302" i="3"/>
  <c r="G303" i="3"/>
  <c r="H303" i="3"/>
  <c r="I303" i="3"/>
  <c r="J303" i="3"/>
  <c r="K303" i="3"/>
  <c r="G304" i="3"/>
  <c r="H304" i="3"/>
  <c r="I304" i="3"/>
  <c r="J304" i="3"/>
  <c r="K304" i="3"/>
  <c r="G305" i="3"/>
  <c r="H305" i="3"/>
  <c r="I305" i="3"/>
  <c r="J305" i="3"/>
  <c r="K305" i="3"/>
  <c r="G306" i="3"/>
  <c r="H306" i="3"/>
  <c r="I306" i="3"/>
  <c r="J306" i="3"/>
  <c r="K306" i="3"/>
  <c r="G307" i="3"/>
  <c r="H307" i="3"/>
  <c r="I307" i="3"/>
  <c r="J307" i="3"/>
  <c r="K307" i="3"/>
  <c r="G308" i="3"/>
  <c r="H308" i="3"/>
  <c r="I308" i="3"/>
  <c r="J308" i="3"/>
  <c r="K308" i="3"/>
  <c r="G309" i="3"/>
  <c r="H309" i="3"/>
  <c r="I309" i="3"/>
  <c r="J309" i="3"/>
  <c r="K309" i="3"/>
  <c r="G310" i="3"/>
  <c r="H310" i="3"/>
  <c r="I310" i="3"/>
  <c r="J310" i="3"/>
  <c r="K310" i="3"/>
  <c r="G311" i="3"/>
  <c r="H311" i="3"/>
  <c r="I311" i="3"/>
  <c r="J311" i="3"/>
  <c r="K311" i="3"/>
  <c r="G312" i="3"/>
  <c r="H312" i="3"/>
  <c r="I312" i="3"/>
  <c r="J312" i="3"/>
  <c r="K312" i="3"/>
  <c r="G313" i="3"/>
  <c r="H313" i="3"/>
  <c r="I313" i="3"/>
  <c r="J313" i="3"/>
  <c r="K313" i="3"/>
  <c r="G314" i="3"/>
  <c r="H314" i="3"/>
  <c r="I314" i="3"/>
  <c r="J314" i="3"/>
  <c r="K314" i="3"/>
  <c r="G315" i="3"/>
  <c r="H315" i="3"/>
  <c r="I315" i="3"/>
  <c r="J315" i="3"/>
  <c r="K315" i="3"/>
  <c r="G316" i="3"/>
  <c r="H316" i="3"/>
  <c r="I316" i="3"/>
  <c r="J316" i="3"/>
  <c r="K316" i="3"/>
  <c r="G317" i="3"/>
  <c r="H317" i="3"/>
  <c r="I317" i="3"/>
  <c r="J317" i="3"/>
  <c r="K317" i="3"/>
  <c r="G318" i="3"/>
  <c r="H318" i="3"/>
  <c r="I318" i="3"/>
  <c r="J318" i="3"/>
  <c r="K318" i="3"/>
  <c r="G319" i="3"/>
  <c r="H319" i="3"/>
  <c r="I319" i="3"/>
  <c r="J319" i="3"/>
  <c r="K319" i="3"/>
  <c r="G320" i="3"/>
  <c r="H320" i="3"/>
  <c r="I320" i="3"/>
  <c r="J320" i="3"/>
  <c r="K320" i="3"/>
  <c r="G321" i="3"/>
  <c r="H321" i="3"/>
  <c r="I321" i="3"/>
  <c r="J321" i="3"/>
  <c r="K321" i="3"/>
  <c r="G322" i="3"/>
  <c r="H322" i="3"/>
  <c r="I322" i="3"/>
  <c r="J322" i="3"/>
  <c r="K322" i="3"/>
  <c r="G323" i="3"/>
  <c r="H323" i="3"/>
  <c r="I323" i="3"/>
  <c r="J323" i="3"/>
  <c r="K323" i="3"/>
  <c r="G324" i="3"/>
  <c r="H324" i="3"/>
  <c r="I324" i="3"/>
  <c r="J324" i="3"/>
  <c r="K324" i="3"/>
  <c r="G325" i="3"/>
  <c r="H325" i="3"/>
  <c r="I325" i="3"/>
  <c r="J325" i="3"/>
  <c r="K325" i="3"/>
  <c r="G326" i="3"/>
  <c r="H326" i="3"/>
  <c r="I326" i="3"/>
  <c r="J326" i="3"/>
  <c r="K326" i="3"/>
  <c r="G327" i="3"/>
  <c r="H327" i="3"/>
  <c r="I327" i="3"/>
  <c r="J327" i="3"/>
  <c r="K327" i="3"/>
  <c r="G328" i="3"/>
  <c r="H328" i="3"/>
  <c r="I328" i="3"/>
  <c r="J328" i="3"/>
  <c r="K328" i="3"/>
  <c r="G329" i="3"/>
  <c r="H329" i="3"/>
  <c r="I329" i="3"/>
  <c r="J329" i="3"/>
  <c r="K329" i="3"/>
  <c r="G330" i="3"/>
  <c r="H330" i="3"/>
  <c r="I330" i="3"/>
  <c r="J330" i="3"/>
  <c r="K330" i="3"/>
  <c r="G331" i="3"/>
  <c r="H331" i="3"/>
  <c r="I331" i="3"/>
  <c r="J331" i="3"/>
  <c r="K331" i="3"/>
  <c r="G332" i="3"/>
  <c r="H332" i="3"/>
  <c r="I332" i="3"/>
  <c r="J332" i="3"/>
  <c r="K332" i="3"/>
  <c r="G333" i="3"/>
  <c r="H333" i="3"/>
  <c r="I333" i="3"/>
  <c r="J333" i="3"/>
  <c r="K333" i="3"/>
  <c r="G334" i="3"/>
  <c r="H334" i="3"/>
  <c r="I334" i="3"/>
  <c r="J334" i="3"/>
  <c r="K334" i="3"/>
  <c r="G335" i="3"/>
  <c r="H335" i="3"/>
  <c r="I335" i="3"/>
  <c r="J335" i="3"/>
  <c r="K335" i="3"/>
  <c r="G336" i="3"/>
  <c r="H336" i="3"/>
  <c r="I336" i="3"/>
  <c r="J336" i="3"/>
  <c r="K336" i="3"/>
  <c r="G337" i="3"/>
  <c r="H337" i="3"/>
  <c r="I337" i="3"/>
  <c r="J337" i="3"/>
  <c r="K337" i="3"/>
  <c r="G338" i="3"/>
  <c r="H338" i="3"/>
  <c r="I338" i="3"/>
  <c r="J338" i="3"/>
  <c r="K338" i="3"/>
  <c r="G339" i="3"/>
  <c r="H339" i="3"/>
  <c r="I339" i="3"/>
  <c r="J339" i="3"/>
  <c r="K339" i="3"/>
  <c r="G340" i="3"/>
  <c r="H340" i="3"/>
  <c r="I340" i="3"/>
  <c r="J340" i="3"/>
  <c r="K340" i="3"/>
  <c r="G341" i="3"/>
  <c r="H341" i="3"/>
  <c r="I341" i="3"/>
  <c r="J341" i="3"/>
  <c r="K341" i="3"/>
  <c r="G342" i="3"/>
  <c r="H342" i="3"/>
  <c r="I342" i="3"/>
  <c r="J342" i="3"/>
  <c r="K342" i="3"/>
  <c r="G343" i="3"/>
  <c r="H343" i="3"/>
  <c r="I343" i="3"/>
  <c r="J343" i="3"/>
  <c r="K343" i="3"/>
  <c r="G344" i="3"/>
  <c r="H344" i="3"/>
  <c r="I344" i="3"/>
  <c r="J344" i="3"/>
  <c r="K344" i="3"/>
  <c r="G345" i="3"/>
  <c r="H345" i="3"/>
  <c r="I345" i="3"/>
  <c r="J345" i="3"/>
  <c r="K345" i="3"/>
  <c r="G346" i="3"/>
  <c r="H346" i="3"/>
  <c r="I346" i="3"/>
  <c r="J346" i="3"/>
  <c r="K346" i="3"/>
  <c r="G347" i="3"/>
  <c r="H347" i="3"/>
  <c r="I347" i="3"/>
  <c r="J347" i="3"/>
  <c r="K347" i="3"/>
  <c r="G348" i="3"/>
  <c r="H348" i="3"/>
  <c r="I348" i="3"/>
  <c r="J348" i="3"/>
  <c r="K348" i="3"/>
  <c r="G349" i="3"/>
  <c r="H349" i="3"/>
  <c r="I349" i="3"/>
  <c r="J349" i="3"/>
  <c r="K349" i="3"/>
  <c r="G350" i="3"/>
  <c r="H350" i="3"/>
  <c r="I350" i="3"/>
  <c r="J350" i="3"/>
  <c r="K350" i="3"/>
  <c r="G351" i="3"/>
  <c r="H351" i="3"/>
  <c r="I351" i="3"/>
  <c r="J351" i="3"/>
  <c r="K351" i="3"/>
  <c r="G352" i="3"/>
  <c r="H352" i="3"/>
  <c r="I352" i="3"/>
  <c r="J352" i="3"/>
  <c r="K352" i="3"/>
  <c r="G353" i="3"/>
  <c r="H353" i="3"/>
  <c r="I353" i="3"/>
  <c r="J353" i="3"/>
  <c r="K353" i="3"/>
  <c r="G354" i="3"/>
  <c r="H354" i="3"/>
  <c r="I354" i="3"/>
  <c r="J354" i="3"/>
  <c r="K354" i="3"/>
  <c r="G355" i="3"/>
  <c r="H355" i="3"/>
  <c r="I355" i="3"/>
  <c r="J355" i="3"/>
  <c r="K355" i="3"/>
  <c r="G356" i="3"/>
  <c r="H356" i="3"/>
  <c r="I356" i="3"/>
  <c r="J356" i="3"/>
  <c r="K356" i="3"/>
  <c r="G357" i="3"/>
  <c r="H357" i="3"/>
  <c r="I357" i="3"/>
  <c r="J357" i="3"/>
  <c r="K357" i="3"/>
  <c r="G358" i="3"/>
  <c r="H358" i="3"/>
  <c r="I358" i="3"/>
  <c r="J358" i="3"/>
  <c r="K358" i="3"/>
  <c r="G359" i="3"/>
  <c r="H359" i="3"/>
  <c r="I359" i="3"/>
  <c r="J359" i="3"/>
  <c r="K359" i="3"/>
  <c r="G360" i="3"/>
  <c r="H360" i="3"/>
  <c r="I360" i="3"/>
  <c r="J360" i="3"/>
  <c r="K360" i="3"/>
  <c r="G361" i="3"/>
  <c r="H361" i="3"/>
  <c r="I361" i="3"/>
  <c r="J361" i="3"/>
  <c r="K361" i="3"/>
  <c r="G362" i="3"/>
  <c r="H362" i="3"/>
  <c r="I362" i="3"/>
  <c r="J362" i="3"/>
  <c r="K362" i="3"/>
  <c r="G363" i="3"/>
  <c r="H363" i="3"/>
  <c r="I363" i="3"/>
  <c r="J363" i="3"/>
  <c r="K363" i="3"/>
  <c r="G364" i="3"/>
  <c r="H364" i="3"/>
  <c r="I364" i="3"/>
  <c r="J364" i="3"/>
  <c r="K364" i="3"/>
  <c r="G365" i="3"/>
  <c r="H365" i="3"/>
  <c r="I365" i="3"/>
  <c r="J365" i="3"/>
  <c r="K365" i="3"/>
  <c r="G366" i="3"/>
  <c r="H366" i="3"/>
  <c r="I366" i="3"/>
  <c r="J366" i="3"/>
  <c r="K366" i="3"/>
  <c r="G367" i="3"/>
  <c r="H367" i="3"/>
  <c r="I367" i="3"/>
  <c r="J367" i="3"/>
  <c r="K367" i="3"/>
  <c r="G368" i="3"/>
  <c r="H368" i="3"/>
  <c r="I368" i="3"/>
  <c r="J368" i="3"/>
  <c r="K368" i="3"/>
  <c r="G369" i="3"/>
  <c r="H369" i="3"/>
  <c r="I369" i="3"/>
  <c r="J369" i="3"/>
  <c r="K369" i="3"/>
  <c r="G370" i="3"/>
  <c r="H370" i="3"/>
  <c r="I370" i="3"/>
  <c r="J370" i="3"/>
  <c r="K370" i="3"/>
  <c r="G371" i="3"/>
  <c r="H371" i="3"/>
  <c r="I371" i="3"/>
  <c r="J371" i="3"/>
  <c r="K371" i="3"/>
  <c r="G372" i="3"/>
  <c r="H372" i="3"/>
  <c r="I372" i="3"/>
  <c r="J372" i="3"/>
  <c r="K372" i="3"/>
  <c r="G373" i="3"/>
  <c r="H373" i="3"/>
  <c r="I373" i="3"/>
  <c r="J373" i="3"/>
  <c r="K373" i="3"/>
  <c r="G374" i="3"/>
  <c r="H374" i="3"/>
  <c r="I374" i="3"/>
  <c r="J374" i="3"/>
  <c r="K374" i="3"/>
  <c r="G375" i="3"/>
  <c r="H375" i="3"/>
  <c r="I375" i="3"/>
  <c r="J375" i="3"/>
  <c r="K375" i="3"/>
  <c r="G376" i="3"/>
  <c r="H376" i="3"/>
  <c r="I376" i="3"/>
  <c r="J376" i="3"/>
  <c r="K376" i="3"/>
  <c r="G377" i="3"/>
  <c r="H377" i="3"/>
  <c r="I377" i="3"/>
  <c r="J377" i="3"/>
  <c r="K377" i="3"/>
  <c r="G378" i="3"/>
  <c r="H378" i="3"/>
  <c r="I378" i="3"/>
  <c r="J378" i="3"/>
  <c r="K378" i="3"/>
  <c r="G379" i="3"/>
  <c r="H379" i="3"/>
  <c r="I379" i="3"/>
  <c r="J379" i="3"/>
  <c r="K379" i="3"/>
  <c r="G380" i="3"/>
  <c r="H380" i="3"/>
  <c r="I380" i="3"/>
  <c r="J380" i="3"/>
  <c r="K380" i="3"/>
  <c r="G381" i="3"/>
  <c r="H381" i="3"/>
  <c r="I381" i="3"/>
  <c r="J381" i="3"/>
  <c r="K381" i="3"/>
  <c r="G382" i="3"/>
  <c r="H382" i="3"/>
  <c r="I382" i="3"/>
  <c r="J382" i="3"/>
  <c r="K382" i="3"/>
  <c r="G383" i="3"/>
  <c r="H383" i="3"/>
  <c r="I383" i="3"/>
  <c r="J383" i="3"/>
  <c r="K383" i="3"/>
  <c r="G384" i="3"/>
  <c r="H384" i="3"/>
  <c r="I384" i="3"/>
  <c r="J384" i="3"/>
  <c r="K384" i="3"/>
  <c r="G385" i="3"/>
  <c r="H385" i="3"/>
  <c r="I385" i="3"/>
  <c r="J385" i="3"/>
  <c r="K385" i="3"/>
  <c r="G386" i="3"/>
  <c r="H386" i="3"/>
  <c r="I386" i="3"/>
  <c r="J386" i="3"/>
  <c r="K386" i="3"/>
  <c r="G387" i="3"/>
  <c r="H387" i="3"/>
  <c r="I387" i="3"/>
  <c r="J387" i="3"/>
  <c r="K387" i="3"/>
  <c r="G388" i="3"/>
  <c r="H388" i="3"/>
  <c r="I388" i="3"/>
  <c r="J388" i="3"/>
  <c r="K388" i="3"/>
  <c r="G389" i="3"/>
  <c r="H389" i="3"/>
  <c r="I389" i="3"/>
  <c r="J389" i="3"/>
  <c r="K389" i="3"/>
  <c r="G390" i="3"/>
  <c r="H390" i="3"/>
  <c r="I390" i="3"/>
  <c r="J390" i="3"/>
  <c r="K390" i="3"/>
  <c r="G391" i="3"/>
  <c r="H391" i="3"/>
  <c r="I391" i="3"/>
  <c r="J391" i="3"/>
  <c r="K391" i="3"/>
  <c r="G392" i="3"/>
  <c r="H392" i="3"/>
  <c r="I392" i="3"/>
  <c r="J392" i="3"/>
  <c r="K392" i="3"/>
  <c r="G393" i="3"/>
  <c r="H393" i="3"/>
  <c r="I393" i="3"/>
  <c r="J393" i="3"/>
  <c r="K393" i="3"/>
  <c r="G394" i="3"/>
  <c r="H394" i="3"/>
  <c r="I394" i="3"/>
  <c r="J394" i="3"/>
  <c r="K394" i="3"/>
  <c r="G395" i="3"/>
  <c r="H395" i="3"/>
  <c r="I395" i="3"/>
  <c r="J395" i="3"/>
  <c r="K395" i="3"/>
  <c r="G396" i="3"/>
  <c r="H396" i="3"/>
  <c r="I396" i="3"/>
  <c r="J396" i="3"/>
  <c r="K396" i="3"/>
  <c r="G397" i="3"/>
  <c r="H397" i="3"/>
  <c r="I397" i="3"/>
  <c r="J397" i="3"/>
  <c r="K397" i="3"/>
  <c r="G398" i="3"/>
  <c r="H398" i="3"/>
  <c r="I398" i="3"/>
  <c r="J398" i="3"/>
  <c r="K398" i="3"/>
  <c r="G399" i="3"/>
  <c r="H399" i="3"/>
  <c r="I399" i="3"/>
  <c r="J399" i="3"/>
  <c r="K399" i="3"/>
  <c r="G400" i="3"/>
  <c r="H400" i="3"/>
  <c r="I400" i="3"/>
  <c r="J400" i="3"/>
  <c r="K400" i="3"/>
  <c r="G401" i="3"/>
  <c r="H401" i="3"/>
  <c r="I401" i="3"/>
  <c r="J401" i="3"/>
  <c r="K401" i="3"/>
  <c r="G402" i="3"/>
  <c r="H402" i="3"/>
  <c r="I402" i="3"/>
  <c r="J402" i="3"/>
  <c r="K402" i="3"/>
  <c r="G403" i="3"/>
  <c r="H403" i="3"/>
  <c r="I403" i="3"/>
  <c r="J403" i="3"/>
  <c r="K403" i="3"/>
  <c r="G404" i="3"/>
  <c r="H404" i="3"/>
  <c r="I404" i="3"/>
  <c r="J404" i="3"/>
  <c r="K404" i="3"/>
  <c r="G405" i="3"/>
  <c r="H405" i="3"/>
  <c r="I405" i="3"/>
  <c r="J405" i="3"/>
  <c r="K405" i="3"/>
  <c r="G406" i="3"/>
  <c r="H406" i="3"/>
  <c r="I406" i="3"/>
  <c r="J406" i="3"/>
  <c r="K406" i="3"/>
  <c r="G407" i="3"/>
  <c r="H407" i="3"/>
  <c r="I407" i="3"/>
  <c r="J407" i="3"/>
  <c r="K407" i="3"/>
  <c r="G408" i="3"/>
  <c r="H408" i="3"/>
  <c r="I408" i="3"/>
  <c r="J408" i="3"/>
  <c r="K408" i="3"/>
  <c r="G409" i="3"/>
  <c r="H409" i="3"/>
  <c r="I409" i="3"/>
  <c r="J409" i="3"/>
  <c r="K409" i="3"/>
  <c r="G410" i="3"/>
  <c r="H410" i="3"/>
  <c r="I410" i="3"/>
  <c r="J410" i="3"/>
  <c r="K410" i="3"/>
  <c r="G411" i="3"/>
  <c r="H411" i="3"/>
  <c r="I411" i="3"/>
  <c r="J411" i="3"/>
  <c r="K411" i="3"/>
  <c r="G412" i="3"/>
  <c r="H412" i="3"/>
  <c r="I412" i="3"/>
  <c r="J412" i="3"/>
  <c r="K412" i="3"/>
  <c r="G413" i="3"/>
  <c r="H413" i="3"/>
  <c r="I413" i="3"/>
  <c r="J413" i="3"/>
  <c r="K413" i="3"/>
  <c r="H3" i="3"/>
  <c r="O6" i="3" s="1"/>
  <c r="I3" i="3"/>
  <c r="P6" i="3" s="1"/>
  <c r="J3" i="3"/>
  <c r="Q4" i="3" s="1"/>
  <c r="K3" i="3"/>
  <c r="R5" i="3" s="1"/>
  <c r="Q8" i="3" l="1"/>
  <c r="Q9" i="3"/>
  <c r="Q5" i="3"/>
  <c r="P5" i="3"/>
  <c r="R4" i="3"/>
  <c r="N6" i="3"/>
  <c r="N9" i="3" s="1"/>
  <c r="E11" i="7"/>
  <c r="P4" i="3"/>
  <c r="R6" i="3"/>
  <c r="D11" i="8"/>
  <c r="O4" i="3"/>
  <c r="M11" i="7"/>
  <c r="I11" i="7"/>
  <c r="E11" i="8"/>
  <c r="F11" i="8"/>
  <c r="G11" i="8"/>
  <c r="L11" i="8"/>
  <c r="M11" i="8"/>
  <c r="H12" i="8"/>
  <c r="I12" i="8"/>
  <c r="C12" i="8"/>
  <c r="K12" i="8"/>
  <c r="B10" i="8"/>
  <c r="B11" i="8" s="1"/>
  <c r="J12" i="8"/>
  <c r="B12" i="7"/>
  <c r="C12" i="7"/>
  <c r="J11" i="7"/>
  <c r="L12" i="7"/>
  <c r="D12" i="7"/>
  <c r="K12" i="7"/>
  <c r="O9" i="3" l="1"/>
  <c r="O8" i="3"/>
  <c r="N8" i="3"/>
  <c r="R8" i="3"/>
  <c r="R9" i="3"/>
  <c r="P9" i="3"/>
  <c r="P8" i="3"/>
  <c r="B12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<sst xmlns="http://schemas.openxmlformats.org/spreadsheetml/2006/main" count="216" uniqueCount="46">
  <si>
    <t>Data</t>
  </si>
  <si>
    <t>Otwarcie</t>
  </si>
  <si>
    <t>Najwyzszy</t>
  </si>
  <si>
    <t>Najnizszy</t>
  </si>
  <si>
    <t>Zamkniecie</t>
  </si>
  <si>
    <t>Wolumen</t>
  </si>
  <si>
    <t>WIG</t>
  </si>
  <si>
    <t>PZU</t>
  </si>
  <si>
    <t>DINO</t>
  </si>
  <si>
    <t>Tauron</t>
  </si>
  <si>
    <t>PKN Orlen</t>
  </si>
  <si>
    <t>średnia</t>
  </si>
  <si>
    <t>wariancja</t>
  </si>
  <si>
    <t>Odchylenie standardowe</t>
  </si>
  <si>
    <t>średnia-sigma</t>
  </si>
  <si>
    <t>średnia+sigma</t>
  </si>
  <si>
    <t>Średnia</t>
  </si>
  <si>
    <t>Błąd standardowy</t>
  </si>
  <si>
    <t>Mediana</t>
  </si>
  <si>
    <t>Tryb</t>
  </si>
  <si>
    <t>Wariancja próbki</t>
  </si>
  <si>
    <t>Kurtoza</t>
  </si>
  <si>
    <t>Skośność</t>
  </si>
  <si>
    <t>Zakres</t>
  </si>
  <si>
    <t>Minimum</t>
  </si>
  <si>
    <t>Maksimum</t>
  </si>
  <si>
    <t>Suma</t>
  </si>
  <si>
    <t>Licznik</t>
  </si>
  <si>
    <t>korelacja</t>
  </si>
  <si>
    <t>U1</t>
  </si>
  <si>
    <t>U2</t>
  </si>
  <si>
    <t>R_p</t>
  </si>
  <si>
    <t>Sigma_p</t>
  </si>
  <si>
    <t>MVP</t>
  </si>
  <si>
    <t>K</t>
  </si>
  <si>
    <t>Dino</t>
  </si>
  <si>
    <t>Wartości +transpozycja+pomijaj puste</t>
  </si>
  <si>
    <t>MACIERZ KOWARIANCJI</t>
  </si>
  <si>
    <t>R</t>
  </si>
  <si>
    <t xml:space="preserve"> Sigma</t>
  </si>
  <si>
    <t>Udziały</t>
  </si>
  <si>
    <t>sprawdzenie</t>
  </si>
  <si>
    <t>nie da się</t>
  </si>
  <si>
    <t>Udziały*sigma*udziały</t>
  </si>
  <si>
    <t>Udziały*sigma</t>
  </si>
  <si>
    <t>Wariancja 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</si>
</sst>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10" xfId="0" applyBorder="1"/>
    <xf numFmtId="0" fontId="18" fillId="0" borderId="11" xfId="0" applyFont="1" applyBorder="1" applyAlignment="1">
      <alignment horizontal="center"/>
    </xf>
    <xf numFmtId="0" fontId="0" fillId="33" borderId="0" xfId="0" applyFill="1"/>
    <xf numFmtId="0" fontId="18" fillId="33" borderId="11" xfId="0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0" fontId="0" fillId="0" borderId="0" xfId="0" applyFill="1" applyBorder="1" applyAlignment="1"/>
    <xf numFmtId="0" fontId="0" fillId="0" borderId="10" xfId="0" applyFill="1" applyBorder="1" applyAlignment="1"/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</cellXfs>
  <cellStyles count="4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Dziesiętny" xfId="1" builtinId="3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'dnp_w (4)'!$E$1</c:f>
              <c:strCache>
                <c:ptCount val="1"/>
                <c:pt idx="0">
                  <c:v>Zamkniecie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'dnp_w (4)'!$E$2:$E$413</c:f>
              <c:numCache>
                <c:formatCode>General</c:formatCode>
                <c:ptCount val="412"/>
                <c:pt idx="0">
                  <c:v>8.25</c:v>
                </c:pt>
                <c:pt idx="1">
                  <c:v>7.78</c:v>
                </c:pt>
                <c:pt idx="2">
                  <c:v>8.1999999999999993</c:v>
                </c:pt>
                <c:pt idx="3">
                  <c:v>8.2899999999999991</c:v>
                </c:pt>
                <c:pt idx="4">
                  <c:v>8.82</c:v>
                </c:pt>
                <c:pt idx="5">
                  <c:v>7.9649999999999999</c:v>
                </c:pt>
                <c:pt idx="6">
                  <c:v>8.3249999999999993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9.0950000000000006</c:v>
                </c:pt>
                <c:pt idx="10">
                  <c:v>9.11</c:v>
                </c:pt>
                <c:pt idx="11">
                  <c:v>8.75</c:v>
                </c:pt>
                <c:pt idx="12">
                  <c:v>8.6850000000000005</c:v>
                </c:pt>
                <c:pt idx="13">
                  <c:v>8.9550000000000001</c:v>
                </c:pt>
                <c:pt idx="14">
                  <c:v>9.19</c:v>
                </c:pt>
                <c:pt idx="15">
                  <c:v>9.09</c:v>
                </c:pt>
                <c:pt idx="16">
                  <c:v>9.2249999999999996</c:v>
                </c:pt>
                <c:pt idx="17">
                  <c:v>9.7100000000000009</c:v>
                </c:pt>
                <c:pt idx="18">
                  <c:v>9.82</c:v>
                </c:pt>
                <c:pt idx="19">
                  <c:v>10.61</c:v>
                </c:pt>
                <c:pt idx="20">
                  <c:v>11.2</c:v>
                </c:pt>
                <c:pt idx="21">
                  <c:v>10.67</c:v>
                </c:pt>
                <c:pt idx="22">
                  <c:v>10.220000000000001</c:v>
                </c:pt>
                <c:pt idx="23">
                  <c:v>10.23</c:v>
                </c:pt>
                <c:pt idx="24">
                  <c:v>9.8149999999999995</c:v>
                </c:pt>
                <c:pt idx="25">
                  <c:v>10.4</c:v>
                </c:pt>
                <c:pt idx="26">
                  <c:v>10.35</c:v>
                </c:pt>
                <c:pt idx="27">
                  <c:v>10.1</c:v>
                </c:pt>
                <c:pt idx="28">
                  <c:v>10.46</c:v>
                </c:pt>
                <c:pt idx="29">
                  <c:v>10.1</c:v>
                </c:pt>
                <c:pt idx="30">
                  <c:v>9.85</c:v>
                </c:pt>
                <c:pt idx="31">
                  <c:v>10.130000000000001</c:v>
                </c:pt>
                <c:pt idx="32">
                  <c:v>10.119999999999999</c:v>
                </c:pt>
                <c:pt idx="33">
                  <c:v>9.23</c:v>
                </c:pt>
                <c:pt idx="34">
                  <c:v>9.1300000000000008</c:v>
                </c:pt>
                <c:pt idx="35">
                  <c:v>8.8000000000000007</c:v>
                </c:pt>
                <c:pt idx="36">
                  <c:v>9.44</c:v>
                </c:pt>
                <c:pt idx="37">
                  <c:v>9.4499999999999993</c:v>
                </c:pt>
                <c:pt idx="38">
                  <c:v>9.9600000000000009</c:v>
                </c:pt>
                <c:pt idx="39">
                  <c:v>9.43</c:v>
                </c:pt>
                <c:pt idx="40">
                  <c:v>9</c:v>
                </c:pt>
                <c:pt idx="41">
                  <c:v>8.8149999999999995</c:v>
                </c:pt>
                <c:pt idx="42">
                  <c:v>8.5500000000000007</c:v>
                </c:pt>
                <c:pt idx="43">
                  <c:v>8.4700000000000006</c:v>
                </c:pt>
                <c:pt idx="44">
                  <c:v>7.95</c:v>
                </c:pt>
                <c:pt idx="45">
                  <c:v>8.5649999999999995</c:v>
                </c:pt>
                <c:pt idx="46">
                  <c:v>8.65</c:v>
                </c:pt>
                <c:pt idx="47">
                  <c:v>9.7349999999999994</c:v>
                </c:pt>
                <c:pt idx="48">
                  <c:v>9.86</c:v>
                </c:pt>
                <c:pt idx="49">
                  <c:v>9.86</c:v>
                </c:pt>
                <c:pt idx="50">
                  <c:v>9.8949999999999996</c:v>
                </c:pt>
                <c:pt idx="51">
                  <c:v>9.5850000000000009</c:v>
                </c:pt>
                <c:pt idx="52">
                  <c:v>9.6999999999999993</c:v>
                </c:pt>
                <c:pt idx="53">
                  <c:v>10.41</c:v>
                </c:pt>
                <c:pt idx="54">
                  <c:v>10.26</c:v>
                </c:pt>
                <c:pt idx="55">
                  <c:v>10.35</c:v>
                </c:pt>
                <c:pt idx="56">
                  <c:v>10.19</c:v>
                </c:pt>
                <c:pt idx="57">
                  <c:v>9.86</c:v>
                </c:pt>
                <c:pt idx="58">
                  <c:v>9.3249999999999993</c:v>
                </c:pt>
                <c:pt idx="59">
                  <c:v>9.6349999999999998</c:v>
                </c:pt>
                <c:pt idx="60">
                  <c:v>11</c:v>
                </c:pt>
                <c:pt idx="61">
                  <c:v>11.35</c:v>
                </c:pt>
                <c:pt idx="62">
                  <c:v>11.17</c:v>
                </c:pt>
                <c:pt idx="63">
                  <c:v>12.29</c:v>
                </c:pt>
                <c:pt idx="64">
                  <c:v>12.1</c:v>
                </c:pt>
                <c:pt idx="65">
                  <c:v>12.7</c:v>
                </c:pt>
                <c:pt idx="66">
                  <c:v>13.1</c:v>
                </c:pt>
                <c:pt idx="67">
                  <c:v>12.5</c:v>
                </c:pt>
                <c:pt idx="68">
                  <c:v>12.7</c:v>
                </c:pt>
                <c:pt idx="69">
                  <c:v>12.44</c:v>
                </c:pt>
                <c:pt idx="70">
                  <c:v>12.73</c:v>
                </c:pt>
                <c:pt idx="71">
                  <c:v>11.27</c:v>
                </c:pt>
                <c:pt idx="72">
                  <c:v>12.65</c:v>
                </c:pt>
                <c:pt idx="73">
                  <c:v>12.44</c:v>
                </c:pt>
                <c:pt idx="74">
                  <c:v>12.57</c:v>
                </c:pt>
                <c:pt idx="75">
                  <c:v>12.7</c:v>
                </c:pt>
                <c:pt idx="76">
                  <c:v>13.08</c:v>
                </c:pt>
                <c:pt idx="77">
                  <c:v>13.09</c:v>
                </c:pt>
                <c:pt idx="78">
                  <c:v>13.74</c:v>
                </c:pt>
                <c:pt idx="79">
                  <c:v>14.48</c:v>
                </c:pt>
                <c:pt idx="80">
                  <c:v>14.6</c:v>
                </c:pt>
                <c:pt idx="81">
                  <c:v>14.26</c:v>
                </c:pt>
                <c:pt idx="82">
                  <c:v>14.75</c:v>
                </c:pt>
                <c:pt idx="83">
                  <c:v>13.98</c:v>
                </c:pt>
                <c:pt idx="84">
                  <c:v>13.2</c:v>
                </c:pt>
                <c:pt idx="85">
                  <c:v>14.71</c:v>
                </c:pt>
                <c:pt idx="86">
                  <c:v>15.38</c:v>
                </c:pt>
                <c:pt idx="87">
                  <c:v>15.32</c:v>
                </c:pt>
                <c:pt idx="88">
                  <c:v>16</c:v>
                </c:pt>
                <c:pt idx="89">
                  <c:v>15.26</c:v>
                </c:pt>
                <c:pt idx="90">
                  <c:v>15.85</c:v>
                </c:pt>
                <c:pt idx="91">
                  <c:v>15.06</c:v>
                </c:pt>
                <c:pt idx="92">
                  <c:v>14.63</c:v>
                </c:pt>
                <c:pt idx="93">
                  <c:v>15.04</c:v>
                </c:pt>
                <c:pt idx="94">
                  <c:v>14.26</c:v>
                </c:pt>
                <c:pt idx="95">
                  <c:v>14.9</c:v>
                </c:pt>
                <c:pt idx="96">
                  <c:v>14.16</c:v>
                </c:pt>
                <c:pt idx="97">
                  <c:v>13.91</c:v>
                </c:pt>
                <c:pt idx="98">
                  <c:v>13.4</c:v>
                </c:pt>
                <c:pt idx="99">
                  <c:v>13.52</c:v>
                </c:pt>
                <c:pt idx="100">
                  <c:v>13.74</c:v>
                </c:pt>
                <c:pt idx="101">
                  <c:v>13.98</c:v>
                </c:pt>
                <c:pt idx="102">
                  <c:v>14.2</c:v>
                </c:pt>
                <c:pt idx="103">
                  <c:v>14.39</c:v>
                </c:pt>
                <c:pt idx="104">
                  <c:v>14.18</c:v>
                </c:pt>
                <c:pt idx="105">
                  <c:v>15.05</c:v>
                </c:pt>
                <c:pt idx="106">
                  <c:v>15.56</c:v>
                </c:pt>
                <c:pt idx="107">
                  <c:v>16.18</c:v>
                </c:pt>
                <c:pt idx="108">
                  <c:v>16.25</c:v>
                </c:pt>
                <c:pt idx="109">
                  <c:v>16.23</c:v>
                </c:pt>
                <c:pt idx="110">
                  <c:v>16.21</c:v>
                </c:pt>
                <c:pt idx="111">
                  <c:v>16.68</c:v>
                </c:pt>
                <c:pt idx="112">
                  <c:v>14.18</c:v>
                </c:pt>
                <c:pt idx="113">
                  <c:v>15.65</c:v>
                </c:pt>
                <c:pt idx="114">
                  <c:v>13.75</c:v>
                </c:pt>
                <c:pt idx="115">
                  <c:v>14.82</c:v>
                </c:pt>
                <c:pt idx="116">
                  <c:v>15.12</c:v>
                </c:pt>
                <c:pt idx="117">
                  <c:v>16.420000000000002</c:v>
                </c:pt>
                <c:pt idx="118">
                  <c:v>16.86</c:v>
                </c:pt>
                <c:pt idx="119">
                  <c:v>18.600000000000001</c:v>
                </c:pt>
                <c:pt idx="120">
                  <c:v>17.5</c:v>
                </c:pt>
                <c:pt idx="121">
                  <c:v>17.46</c:v>
                </c:pt>
                <c:pt idx="122">
                  <c:v>16.899999999999999</c:v>
                </c:pt>
                <c:pt idx="123">
                  <c:v>15.56</c:v>
                </c:pt>
                <c:pt idx="124">
                  <c:v>17.54</c:v>
                </c:pt>
                <c:pt idx="125">
                  <c:v>18.260000000000002</c:v>
                </c:pt>
                <c:pt idx="126">
                  <c:v>19.18</c:v>
                </c:pt>
                <c:pt idx="127">
                  <c:v>19.68</c:v>
                </c:pt>
                <c:pt idx="128">
                  <c:v>20.28</c:v>
                </c:pt>
                <c:pt idx="129">
                  <c:v>20.12</c:v>
                </c:pt>
                <c:pt idx="130">
                  <c:v>19.82</c:v>
                </c:pt>
                <c:pt idx="131">
                  <c:v>20.18</c:v>
                </c:pt>
                <c:pt idx="132">
                  <c:v>20.2</c:v>
                </c:pt>
                <c:pt idx="133">
                  <c:v>20</c:v>
                </c:pt>
                <c:pt idx="134">
                  <c:v>20.78</c:v>
                </c:pt>
                <c:pt idx="135">
                  <c:v>22.74</c:v>
                </c:pt>
                <c:pt idx="136">
                  <c:v>22.96</c:v>
                </c:pt>
                <c:pt idx="137">
                  <c:v>23.86</c:v>
                </c:pt>
                <c:pt idx="138">
                  <c:v>22.7</c:v>
                </c:pt>
                <c:pt idx="139">
                  <c:v>22.1</c:v>
                </c:pt>
                <c:pt idx="140">
                  <c:v>22</c:v>
                </c:pt>
                <c:pt idx="141">
                  <c:v>23.82</c:v>
                </c:pt>
                <c:pt idx="142">
                  <c:v>22.42</c:v>
                </c:pt>
                <c:pt idx="143">
                  <c:v>22.7</c:v>
                </c:pt>
                <c:pt idx="144">
                  <c:v>21.52</c:v>
                </c:pt>
                <c:pt idx="145">
                  <c:v>23.88</c:v>
                </c:pt>
                <c:pt idx="146">
                  <c:v>22.44</c:v>
                </c:pt>
                <c:pt idx="147">
                  <c:v>21.74</c:v>
                </c:pt>
                <c:pt idx="148">
                  <c:v>27.5</c:v>
                </c:pt>
                <c:pt idx="149">
                  <c:v>26.52</c:v>
                </c:pt>
                <c:pt idx="150">
                  <c:v>27.22</c:v>
                </c:pt>
                <c:pt idx="151">
                  <c:v>25.5</c:v>
                </c:pt>
                <c:pt idx="152">
                  <c:v>26.5</c:v>
                </c:pt>
                <c:pt idx="153">
                  <c:v>25.72</c:v>
                </c:pt>
                <c:pt idx="154">
                  <c:v>28.2</c:v>
                </c:pt>
                <c:pt idx="155">
                  <c:v>27.98</c:v>
                </c:pt>
                <c:pt idx="156">
                  <c:v>28.94</c:v>
                </c:pt>
                <c:pt idx="157">
                  <c:v>27.98</c:v>
                </c:pt>
                <c:pt idx="158">
                  <c:v>25.76</c:v>
                </c:pt>
                <c:pt idx="159">
                  <c:v>27.02</c:v>
                </c:pt>
                <c:pt idx="160">
                  <c:v>26.28</c:v>
                </c:pt>
                <c:pt idx="161">
                  <c:v>26.32</c:v>
                </c:pt>
                <c:pt idx="162">
                  <c:v>26.6</c:v>
                </c:pt>
                <c:pt idx="163">
                  <c:v>25.1</c:v>
                </c:pt>
                <c:pt idx="164">
                  <c:v>24.62</c:v>
                </c:pt>
                <c:pt idx="165">
                  <c:v>24.48</c:v>
                </c:pt>
                <c:pt idx="166">
                  <c:v>25.9</c:v>
                </c:pt>
                <c:pt idx="167">
                  <c:v>24.84</c:v>
                </c:pt>
                <c:pt idx="168">
                  <c:v>26.08</c:v>
                </c:pt>
                <c:pt idx="169">
                  <c:v>26.43</c:v>
                </c:pt>
                <c:pt idx="170">
                  <c:v>26.57</c:v>
                </c:pt>
                <c:pt idx="171">
                  <c:v>26.21</c:v>
                </c:pt>
                <c:pt idx="172">
                  <c:v>24.45</c:v>
                </c:pt>
                <c:pt idx="173">
                  <c:v>24.62</c:v>
                </c:pt>
                <c:pt idx="174">
                  <c:v>25.41</c:v>
                </c:pt>
                <c:pt idx="175">
                  <c:v>27.14</c:v>
                </c:pt>
                <c:pt idx="176">
                  <c:v>27.73</c:v>
                </c:pt>
                <c:pt idx="177">
                  <c:v>28.5</c:v>
                </c:pt>
                <c:pt idx="178">
                  <c:v>28.66</c:v>
                </c:pt>
                <c:pt idx="179">
                  <c:v>26.44</c:v>
                </c:pt>
                <c:pt idx="180">
                  <c:v>27.43</c:v>
                </c:pt>
                <c:pt idx="181">
                  <c:v>27.8</c:v>
                </c:pt>
                <c:pt idx="182">
                  <c:v>28.71</c:v>
                </c:pt>
                <c:pt idx="183">
                  <c:v>29.2</c:v>
                </c:pt>
                <c:pt idx="184">
                  <c:v>29.9</c:v>
                </c:pt>
                <c:pt idx="185">
                  <c:v>30.25</c:v>
                </c:pt>
                <c:pt idx="186">
                  <c:v>30.83</c:v>
                </c:pt>
                <c:pt idx="187">
                  <c:v>30.81</c:v>
                </c:pt>
                <c:pt idx="188">
                  <c:v>32.14</c:v>
                </c:pt>
                <c:pt idx="189">
                  <c:v>32.07</c:v>
                </c:pt>
                <c:pt idx="190">
                  <c:v>32</c:v>
                </c:pt>
                <c:pt idx="191">
                  <c:v>32.82</c:v>
                </c:pt>
                <c:pt idx="192">
                  <c:v>34.03</c:v>
                </c:pt>
                <c:pt idx="193">
                  <c:v>33.200000000000003</c:v>
                </c:pt>
                <c:pt idx="194">
                  <c:v>33.36</c:v>
                </c:pt>
                <c:pt idx="195">
                  <c:v>33.299999999999997</c:v>
                </c:pt>
                <c:pt idx="196">
                  <c:v>34.89</c:v>
                </c:pt>
                <c:pt idx="197">
                  <c:v>36</c:v>
                </c:pt>
                <c:pt idx="198">
                  <c:v>36.82</c:v>
                </c:pt>
                <c:pt idx="199">
                  <c:v>35.64</c:v>
                </c:pt>
                <c:pt idx="200">
                  <c:v>35.380000000000003</c:v>
                </c:pt>
                <c:pt idx="201">
                  <c:v>33.6</c:v>
                </c:pt>
                <c:pt idx="202">
                  <c:v>33.64</c:v>
                </c:pt>
                <c:pt idx="203">
                  <c:v>33.47</c:v>
                </c:pt>
                <c:pt idx="204">
                  <c:v>33.57</c:v>
                </c:pt>
                <c:pt idx="205">
                  <c:v>33.5</c:v>
                </c:pt>
                <c:pt idx="206">
                  <c:v>34.75</c:v>
                </c:pt>
                <c:pt idx="207">
                  <c:v>35.56</c:v>
                </c:pt>
                <c:pt idx="208">
                  <c:v>36.729999999999997</c:v>
                </c:pt>
                <c:pt idx="209">
                  <c:v>34.700000000000003</c:v>
                </c:pt>
                <c:pt idx="210">
                  <c:v>35.43</c:v>
                </c:pt>
                <c:pt idx="211">
                  <c:v>34.72</c:v>
                </c:pt>
                <c:pt idx="212">
                  <c:v>30.51</c:v>
                </c:pt>
                <c:pt idx="213">
                  <c:v>30.3</c:v>
                </c:pt>
                <c:pt idx="214">
                  <c:v>28.24</c:v>
                </c:pt>
                <c:pt idx="215">
                  <c:v>29.01</c:v>
                </c:pt>
                <c:pt idx="216">
                  <c:v>28.5</c:v>
                </c:pt>
                <c:pt idx="217">
                  <c:v>27.06</c:v>
                </c:pt>
                <c:pt idx="218">
                  <c:v>29.03</c:v>
                </c:pt>
                <c:pt idx="219">
                  <c:v>31.33</c:v>
                </c:pt>
                <c:pt idx="220">
                  <c:v>33.39</c:v>
                </c:pt>
                <c:pt idx="221">
                  <c:v>34.49</c:v>
                </c:pt>
                <c:pt idx="222">
                  <c:v>33.4</c:v>
                </c:pt>
                <c:pt idx="223">
                  <c:v>33.78</c:v>
                </c:pt>
                <c:pt idx="224">
                  <c:v>31.65</c:v>
                </c:pt>
                <c:pt idx="225">
                  <c:v>28.81</c:v>
                </c:pt>
                <c:pt idx="226">
                  <c:v>27.7</c:v>
                </c:pt>
                <c:pt idx="227">
                  <c:v>30.17</c:v>
                </c:pt>
                <c:pt idx="228">
                  <c:v>30.09</c:v>
                </c:pt>
                <c:pt idx="229">
                  <c:v>29.07</c:v>
                </c:pt>
                <c:pt idx="230">
                  <c:v>31.41</c:v>
                </c:pt>
                <c:pt idx="231">
                  <c:v>30.38</c:v>
                </c:pt>
                <c:pt idx="232">
                  <c:v>28.94</c:v>
                </c:pt>
                <c:pt idx="233">
                  <c:v>30.92</c:v>
                </c:pt>
                <c:pt idx="234">
                  <c:v>32.51</c:v>
                </c:pt>
                <c:pt idx="235">
                  <c:v>33.64</c:v>
                </c:pt>
                <c:pt idx="236">
                  <c:v>32.700000000000003</c:v>
                </c:pt>
                <c:pt idx="237">
                  <c:v>33.35</c:v>
                </c:pt>
                <c:pt idx="238">
                  <c:v>36.15</c:v>
                </c:pt>
                <c:pt idx="239">
                  <c:v>36.67</c:v>
                </c:pt>
                <c:pt idx="240">
                  <c:v>36.450000000000003</c:v>
                </c:pt>
                <c:pt idx="241">
                  <c:v>35.4</c:v>
                </c:pt>
                <c:pt idx="242">
                  <c:v>38.26</c:v>
                </c:pt>
                <c:pt idx="243">
                  <c:v>34.28</c:v>
                </c:pt>
                <c:pt idx="244">
                  <c:v>34.51</c:v>
                </c:pt>
                <c:pt idx="245">
                  <c:v>35.03</c:v>
                </c:pt>
                <c:pt idx="246">
                  <c:v>32</c:v>
                </c:pt>
                <c:pt idx="247">
                  <c:v>30.2</c:v>
                </c:pt>
                <c:pt idx="248">
                  <c:v>30.22</c:v>
                </c:pt>
                <c:pt idx="249">
                  <c:v>29.64</c:v>
                </c:pt>
                <c:pt idx="250">
                  <c:v>29.74</c:v>
                </c:pt>
                <c:pt idx="251">
                  <c:v>30.22</c:v>
                </c:pt>
                <c:pt idx="252">
                  <c:v>33.31</c:v>
                </c:pt>
                <c:pt idx="253">
                  <c:v>34.299999999999997</c:v>
                </c:pt>
                <c:pt idx="254">
                  <c:v>35.700000000000003</c:v>
                </c:pt>
                <c:pt idx="255">
                  <c:v>37.1</c:v>
                </c:pt>
                <c:pt idx="256">
                  <c:v>35.450000000000003</c:v>
                </c:pt>
                <c:pt idx="257">
                  <c:v>36.909999999999997</c:v>
                </c:pt>
                <c:pt idx="258">
                  <c:v>37.619999999999997</c:v>
                </c:pt>
                <c:pt idx="259">
                  <c:v>38.21</c:v>
                </c:pt>
                <c:pt idx="260">
                  <c:v>37.53</c:v>
                </c:pt>
                <c:pt idx="261">
                  <c:v>35.28</c:v>
                </c:pt>
                <c:pt idx="262">
                  <c:v>36.35</c:v>
                </c:pt>
                <c:pt idx="263">
                  <c:v>36.39</c:v>
                </c:pt>
                <c:pt idx="264">
                  <c:v>38.72</c:v>
                </c:pt>
                <c:pt idx="265">
                  <c:v>38.590000000000003</c:v>
                </c:pt>
                <c:pt idx="266">
                  <c:v>36.549999999999997</c:v>
                </c:pt>
                <c:pt idx="267">
                  <c:v>37.14</c:v>
                </c:pt>
                <c:pt idx="268">
                  <c:v>37</c:v>
                </c:pt>
                <c:pt idx="269">
                  <c:v>38.270000000000003</c:v>
                </c:pt>
                <c:pt idx="270">
                  <c:v>41.46</c:v>
                </c:pt>
                <c:pt idx="271">
                  <c:v>41.15</c:v>
                </c:pt>
                <c:pt idx="272">
                  <c:v>38.72</c:v>
                </c:pt>
                <c:pt idx="273">
                  <c:v>39.11</c:v>
                </c:pt>
                <c:pt idx="274">
                  <c:v>37.97</c:v>
                </c:pt>
                <c:pt idx="275">
                  <c:v>39.29</c:v>
                </c:pt>
                <c:pt idx="276">
                  <c:v>39.53</c:v>
                </c:pt>
                <c:pt idx="277">
                  <c:v>42.34</c:v>
                </c:pt>
                <c:pt idx="278">
                  <c:v>40.67</c:v>
                </c:pt>
                <c:pt idx="279">
                  <c:v>41.77</c:v>
                </c:pt>
                <c:pt idx="280">
                  <c:v>42.35</c:v>
                </c:pt>
                <c:pt idx="281">
                  <c:v>42.95</c:v>
                </c:pt>
                <c:pt idx="282">
                  <c:v>45.9</c:v>
                </c:pt>
                <c:pt idx="283">
                  <c:v>46.03</c:v>
                </c:pt>
                <c:pt idx="284">
                  <c:v>47.71</c:v>
                </c:pt>
                <c:pt idx="285">
                  <c:v>46.28</c:v>
                </c:pt>
                <c:pt idx="286">
                  <c:v>47.48</c:v>
                </c:pt>
                <c:pt idx="287">
                  <c:v>45.62</c:v>
                </c:pt>
                <c:pt idx="288">
                  <c:v>46.78</c:v>
                </c:pt>
                <c:pt idx="289">
                  <c:v>47.5</c:v>
                </c:pt>
                <c:pt idx="290">
                  <c:v>45.92</c:v>
                </c:pt>
                <c:pt idx="291">
                  <c:v>45.12</c:v>
                </c:pt>
                <c:pt idx="292">
                  <c:v>43.15</c:v>
                </c:pt>
                <c:pt idx="293">
                  <c:v>39.619999999999997</c:v>
                </c:pt>
                <c:pt idx="294">
                  <c:v>37.729999999999997</c:v>
                </c:pt>
                <c:pt idx="295">
                  <c:v>37.770000000000003</c:v>
                </c:pt>
                <c:pt idx="296">
                  <c:v>38.380000000000003</c:v>
                </c:pt>
                <c:pt idx="297">
                  <c:v>38.29</c:v>
                </c:pt>
                <c:pt idx="298">
                  <c:v>37.380000000000003</c:v>
                </c:pt>
                <c:pt idx="299">
                  <c:v>35.5</c:v>
                </c:pt>
                <c:pt idx="300">
                  <c:v>35.08</c:v>
                </c:pt>
                <c:pt idx="301">
                  <c:v>35.86</c:v>
                </c:pt>
                <c:pt idx="302">
                  <c:v>37.799999999999997</c:v>
                </c:pt>
                <c:pt idx="303">
                  <c:v>39.54</c:v>
                </c:pt>
                <c:pt idx="304">
                  <c:v>42.35</c:v>
                </c:pt>
                <c:pt idx="305">
                  <c:v>43.44</c:v>
                </c:pt>
                <c:pt idx="306">
                  <c:v>44.16</c:v>
                </c:pt>
                <c:pt idx="307">
                  <c:v>44.21</c:v>
                </c:pt>
                <c:pt idx="308">
                  <c:v>45.65</c:v>
                </c:pt>
                <c:pt idx="309">
                  <c:v>45.43</c:v>
                </c:pt>
                <c:pt idx="310">
                  <c:v>45.84</c:v>
                </c:pt>
                <c:pt idx="311">
                  <c:v>45.7</c:v>
                </c:pt>
                <c:pt idx="312">
                  <c:v>46.07</c:v>
                </c:pt>
                <c:pt idx="313">
                  <c:v>45.15</c:v>
                </c:pt>
                <c:pt idx="314">
                  <c:v>40.92</c:v>
                </c:pt>
                <c:pt idx="315">
                  <c:v>41.42</c:v>
                </c:pt>
                <c:pt idx="316">
                  <c:v>42.54</c:v>
                </c:pt>
                <c:pt idx="317">
                  <c:v>46.4</c:v>
                </c:pt>
                <c:pt idx="318">
                  <c:v>43.74</c:v>
                </c:pt>
                <c:pt idx="319">
                  <c:v>44.54</c:v>
                </c:pt>
                <c:pt idx="320">
                  <c:v>47.99</c:v>
                </c:pt>
                <c:pt idx="321">
                  <c:v>46.17</c:v>
                </c:pt>
                <c:pt idx="322">
                  <c:v>41.94</c:v>
                </c:pt>
                <c:pt idx="323">
                  <c:v>41.67</c:v>
                </c:pt>
                <c:pt idx="324">
                  <c:v>36.979999999999997</c:v>
                </c:pt>
                <c:pt idx="325">
                  <c:v>38.770000000000003</c:v>
                </c:pt>
                <c:pt idx="326">
                  <c:v>36.97</c:v>
                </c:pt>
                <c:pt idx="327">
                  <c:v>36.56</c:v>
                </c:pt>
                <c:pt idx="328">
                  <c:v>36.799999999999997</c:v>
                </c:pt>
                <c:pt idx="329">
                  <c:v>38.51</c:v>
                </c:pt>
                <c:pt idx="330">
                  <c:v>38.67</c:v>
                </c:pt>
                <c:pt idx="331">
                  <c:v>39.17</c:v>
                </c:pt>
                <c:pt idx="332">
                  <c:v>40.630000000000003</c:v>
                </c:pt>
                <c:pt idx="333">
                  <c:v>40.700000000000003</c:v>
                </c:pt>
                <c:pt idx="334">
                  <c:v>39.21</c:v>
                </c:pt>
                <c:pt idx="335">
                  <c:v>38.74</c:v>
                </c:pt>
                <c:pt idx="336">
                  <c:v>39.81</c:v>
                </c:pt>
                <c:pt idx="337">
                  <c:v>41.24</c:v>
                </c:pt>
                <c:pt idx="338">
                  <c:v>40.619999999999997</c:v>
                </c:pt>
                <c:pt idx="339">
                  <c:v>38.5</c:v>
                </c:pt>
                <c:pt idx="340">
                  <c:v>40.4</c:v>
                </c:pt>
                <c:pt idx="341">
                  <c:v>40.28</c:v>
                </c:pt>
                <c:pt idx="342">
                  <c:v>34.39</c:v>
                </c:pt>
                <c:pt idx="343">
                  <c:v>34.090000000000003</c:v>
                </c:pt>
                <c:pt idx="344">
                  <c:v>33.270000000000003</c:v>
                </c:pt>
                <c:pt idx="345">
                  <c:v>34.57</c:v>
                </c:pt>
                <c:pt idx="346">
                  <c:v>31.25</c:v>
                </c:pt>
                <c:pt idx="347">
                  <c:v>32.25</c:v>
                </c:pt>
                <c:pt idx="348">
                  <c:v>30.84</c:v>
                </c:pt>
                <c:pt idx="349">
                  <c:v>30.9</c:v>
                </c:pt>
                <c:pt idx="350">
                  <c:v>31.53</c:v>
                </c:pt>
                <c:pt idx="351">
                  <c:v>35.99</c:v>
                </c:pt>
                <c:pt idx="352">
                  <c:v>34</c:v>
                </c:pt>
                <c:pt idx="353">
                  <c:v>34.96</c:v>
                </c:pt>
                <c:pt idx="354">
                  <c:v>33.39</c:v>
                </c:pt>
                <c:pt idx="355">
                  <c:v>32.229999999999997</c:v>
                </c:pt>
                <c:pt idx="356">
                  <c:v>33.17</c:v>
                </c:pt>
                <c:pt idx="357">
                  <c:v>39.4</c:v>
                </c:pt>
                <c:pt idx="358">
                  <c:v>38.92</c:v>
                </c:pt>
                <c:pt idx="359">
                  <c:v>39.630000000000003</c:v>
                </c:pt>
                <c:pt idx="360">
                  <c:v>38.590000000000003</c:v>
                </c:pt>
                <c:pt idx="361">
                  <c:v>40.770000000000003</c:v>
                </c:pt>
                <c:pt idx="362">
                  <c:v>40.44</c:v>
                </c:pt>
                <c:pt idx="363">
                  <c:v>39.56</c:v>
                </c:pt>
                <c:pt idx="364">
                  <c:v>39.49</c:v>
                </c:pt>
                <c:pt idx="365">
                  <c:v>40.299999999999997</c:v>
                </c:pt>
                <c:pt idx="366">
                  <c:v>40.700000000000003</c:v>
                </c:pt>
                <c:pt idx="367">
                  <c:v>43.58</c:v>
                </c:pt>
                <c:pt idx="368">
                  <c:v>44.8</c:v>
                </c:pt>
                <c:pt idx="369">
                  <c:v>45.03</c:v>
                </c:pt>
                <c:pt idx="370">
                  <c:v>45.93</c:v>
                </c:pt>
                <c:pt idx="371">
                  <c:v>47.29</c:v>
                </c:pt>
                <c:pt idx="372">
                  <c:v>48.51</c:v>
                </c:pt>
                <c:pt idx="373">
                  <c:v>49.56</c:v>
                </c:pt>
                <c:pt idx="374">
                  <c:v>48.38</c:v>
                </c:pt>
                <c:pt idx="375">
                  <c:v>48.3</c:v>
                </c:pt>
                <c:pt idx="376">
                  <c:v>45.89</c:v>
                </c:pt>
                <c:pt idx="377">
                  <c:v>45.6</c:v>
                </c:pt>
                <c:pt idx="378">
                  <c:v>44.77</c:v>
                </c:pt>
                <c:pt idx="379">
                  <c:v>46.6</c:v>
                </c:pt>
                <c:pt idx="380">
                  <c:v>50.82</c:v>
                </c:pt>
                <c:pt idx="381">
                  <c:v>53.06</c:v>
                </c:pt>
                <c:pt idx="382">
                  <c:v>53.72</c:v>
                </c:pt>
                <c:pt idx="383">
                  <c:v>54.92</c:v>
                </c:pt>
                <c:pt idx="384">
                  <c:v>52.02</c:v>
                </c:pt>
                <c:pt idx="385">
                  <c:v>52.72</c:v>
                </c:pt>
                <c:pt idx="386">
                  <c:v>54.96</c:v>
                </c:pt>
                <c:pt idx="387">
                  <c:v>51.8</c:v>
                </c:pt>
                <c:pt idx="388">
                  <c:v>50.76</c:v>
                </c:pt>
                <c:pt idx="389">
                  <c:v>51</c:v>
                </c:pt>
                <c:pt idx="390">
                  <c:v>52.18</c:v>
                </c:pt>
                <c:pt idx="391">
                  <c:v>52.2</c:v>
                </c:pt>
                <c:pt idx="392">
                  <c:v>52.8</c:v>
                </c:pt>
                <c:pt idx="393">
                  <c:v>50.9</c:v>
                </c:pt>
                <c:pt idx="394">
                  <c:v>51.2</c:v>
                </c:pt>
                <c:pt idx="395">
                  <c:v>47.51</c:v>
                </c:pt>
                <c:pt idx="396">
                  <c:v>47.75</c:v>
                </c:pt>
                <c:pt idx="397">
                  <c:v>47.22</c:v>
                </c:pt>
                <c:pt idx="398">
                  <c:v>46</c:v>
                </c:pt>
                <c:pt idx="399">
                  <c:v>45.43</c:v>
                </c:pt>
                <c:pt idx="400">
                  <c:v>47.42</c:v>
                </c:pt>
                <c:pt idx="401">
                  <c:v>46.7</c:v>
                </c:pt>
                <c:pt idx="402">
                  <c:v>45.77</c:v>
                </c:pt>
                <c:pt idx="403">
                  <c:v>43.03</c:v>
                </c:pt>
                <c:pt idx="404">
                  <c:v>42.84</c:v>
                </c:pt>
                <c:pt idx="405">
                  <c:v>43.72</c:v>
                </c:pt>
                <c:pt idx="406">
                  <c:v>44.97</c:v>
                </c:pt>
                <c:pt idx="407">
                  <c:v>44.75</c:v>
                </c:pt>
                <c:pt idx="408">
                  <c:v>44.07</c:v>
                </c:pt>
                <c:pt idx="409">
                  <c:v>41.5</c:v>
                </c:pt>
                <c:pt idx="410">
                  <c:v>40.93</c:v>
                </c:pt>
                <c:pt idx="411">
                  <c:v>41.93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B-4DC0-8A2F-CF3D07710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8415503"/>
        <c:axId val="1554092607"/>
      </c:lineChart>
      <c:catAx>
        <c:axId val="85841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54092607"/>
        <c:crosses val="autoZero"/>
        <c:auto val="1"/>
        <c:lblAlgn val="ctr"/>
        <c:lblOffset val="100"/>
        <c:noMultiLvlLbl val="0"/>
      </c:catAx>
      <c:valAx>
        <c:axId val="155409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58415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Linia kombinacji 2 składnikowych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Linia kombinacjhi 2 składnikowych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 składnikowy'!$C$12:$M$12</c:f>
              <c:numCache>
                <c:formatCode>General</c:formatCode>
                <c:ptCount val="11"/>
                <c:pt idx="0">
                  <c:v>6.9052467243541499E-2</c:v>
                </c:pt>
                <c:pt idx="1">
                  <c:v>6.298732965161713E-2</c:v>
                </c:pt>
                <c:pt idx="2">
                  <c:v>5.7370628457890413E-2</c:v>
                </c:pt>
                <c:pt idx="3">
                  <c:v>5.2346911766176146E-2</c:v>
                </c:pt>
                <c:pt idx="4">
                  <c:v>4.8102330318281504E-2</c:v>
                </c:pt>
                <c:pt idx="5">
                  <c:v>4.485860052914048E-2</c:v>
                </c:pt>
                <c:pt idx="6">
                  <c:v>4.2843654718145219E-2</c:v>
                </c:pt>
                <c:pt idx="7">
                  <c:v>4.2233734224823148E-2</c:v>
                </c:pt>
                <c:pt idx="8">
                  <c:v>4.3088545024508033E-2</c:v>
                </c:pt>
                <c:pt idx="9">
                  <c:v>4.5325290587880623E-2</c:v>
                </c:pt>
                <c:pt idx="10">
                  <c:v>4.8754139005968401E-2</c:v>
                </c:pt>
              </c:numCache>
            </c:numRef>
          </c:xVal>
          <c:yVal>
            <c:numRef>
              <c:f>'2 składnikowy'!$C$11:$M$11</c:f>
              <c:numCache>
                <c:formatCode>General</c:formatCode>
                <c:ptCount val="11"/>
                <c:pt idx="0">
                  <c:v>4.970113618554749E-3</c:v>
                </c:pt>
                <c:pt idx="1">
                  <c:v>4.9865289415755732E-3</c:v>
                </c:pt>
                <c:pt idx="2">
                  <c:v>5.0029442645963974E-3</c:v>
                </c:pt>
                <c:pt idx="3">
                  <c:v>5.0193595876172215E-3</c:v>
                </c:pt>
                <c:pt idx="4">
                  <c:v>5.0357749106380457E-3</c:v>
                </c:pt>
                <c:pt idx="5">
                  <c:v>5.0521902336588698E-3</c:v>
                </c:pt>
                <c:pt idx="6">
                  <c:v>5.068605556679694E-3</c:v>
                </c:pt>
                <c:pt idx="7">
                  <c:v>5.0850208797005182E-3</c:v>
                </c:pt>
                <c:pt idx="8">
                  <c:v>5.1014362027213423E-3</c:v>
                </c:pt>
                <c:pt idx="9">
                  <c:v>5.1178515257421665E-3</c:v>
                </c:pt>
                <c:pt idx="10">
                  <c:v>5.1342668487629906E-3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8D-4533-8C2F-4B0ADDD91B5A}"/>
            </c:ext>
          </c:extLst>
        </c:ser>
        <c:ser>
          <c:idx val="1"/>
          <c:order val="1"/>
          <c:tx>
            <c:strRef>
              <c:f>'2 składnikowy'!$B$8</c:f>
              <c:strCache>
                <c:ptCount val="1"/>
                <c:pt idx="0">
                  <c:v>MVP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 składnikowy'!$B$12</c:f>
              <c:numCache>
                <c:formatCode>General</c:formatCode>
                <c:ptCount val="1"/>
                <c:pt idx="0">
                  <c:v>4.2228483714335033E-2</c:v>
                </c:pt>
              </c:numCache>
            </c:numRef>
          </c:xVal>
          <c:yVal>
            <c:numRef>
              <c:f>'2 składnikowy'!$B$11</c:f>
              <c:numCache>
                <c:formatCode>General</c:formatCode>
                <c:ptCount val="1"/>
                <c:pt idx="0">
                  <c:v>5.0836371670461202E-3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8D-4533-8C2F-4B0ADDD91B5A}"/>
            </c:ext>
          </c:extLst>
        </c:ser>
        <c:ser>
          <c:idx val="2"/>
          <c:order val="2"/>
          <c:tx>
            <c:strRef>
              <c:f>'2 składnikowy'!$B$1</c:f>
              <c:strCache>
                <c:ptCount val="1"/>
                <c:pt idx="0">
                  <c:v>DINO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 składnikowy'!$B$4</c:f>
              <c:numCache>
                <c:formatCode>General</c:formatCode>
                <c:ptCount val="1"/>
                <c:pt idx="0">
                  <c:v>4.8754139005968401E-2</c:v>
                </c:pt>
              </c:numCache>
            </c:numRef>
          </c:xVal>
          <c:yVal>
            <c:numRef>
              <c:f>'2 składnikowy'!$B$2</c:f>
              <c:numCache>
                <c:formatCode>General</c:formatCode>
                <c:ptCount val="1"/>
                <c:pt idx="0">
                  <c:v>5.1342668487629906E-3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38D-4533-8C2F-4B0ADDD91B5A}"/>
            </c:ext>
          </c:extLst>
        </c:ser>
        <c:ser>
          <c:idx val="3"/>
          <c:order val="3"/>
          <c:tx>
            <c:strRef>
              <c:f>'2 składnikowy'!$C$1</c:f>
              <c:strCache>
                <c:ptCount val="1"/>
                <c:pt idx="0">
                  <c:v>Tauron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'2 składnikowy'!$C$4</c:f>
              <c:numCache>
                <c:formatCode>General</c:formatCode>
                <c:ptCount val="1"/>
                <c:pt idx="0">
                  <c:v>6.9052467243541499E-2</c:v>
                </c:pt>
              </c:numCache>
            </c:numRef>
          </c:xVal>
          <c:yVal>
            <c:numRef>
              <c:f>'2 składnikowy'!$C$2</c:f>
              <c:numCache>
                <c:formatCode>General</c:formatCode>
                <c:ptCount val="1"/>
                <c:pt idx="0">
                  <c:v>4.970113618554749E-3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38D-4533-8C2F-4B0ADDD91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33503"/>
        <c:axId val="1989835423"/>
      </c:scatterChart>
      <c:valAx>
        <c:axId val="19898335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Ryzyko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89835423"/>
        <c:crosses val="autoZero"/>
        <c:crossBetween val="midCat"/>
      </c:valAx>
      <c:valAx>
        <c:axId val="19898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Zysk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898335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Linia kombinacji 2 składnikowych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Linia kombinacjhi 2 składnikowych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 składnikowy short'!$C$12:$M$12</c:f>
              <c:numCache>
                <c:formatCode>General</c:formatCode>
                <c:ptCount val="11"/>
                <c:pt idx="0">
                  <c:v>0.12517449450713547</c:v>
                </c:pt>
                <c:pt idx="1">
                  <c:v>0.10317370616186761</c:v>
                </c:pt>
                <c:pt idx="2">
                  <c:v>8.2124276863484558E-2</c:v>
                </c:pt>
                <c:pt idx="3">
                  <c:v>6.298732965161713E-2</c:v>
                </c:pt>
                <c:pt idx="4">
                  <c:v>4.8102330318281504E-2</c:v>
                </c:pt>
                <c:pt idx="5">
                  <c:v>4.2233734224823148E-2</c:v>
                </c:pt>
                <c:pt idx="6">
                  <c:v>4.8754139005968401E-2</c:v>
                </c:pt>
                <c:pt idx="7">
                  <c:v>6.3981774537519173E-2</c:v>
                </c:pt>
                <c:pt idx="8">
                  <c:v>8.3269397228771524E-2</c:v>
                </c:pt>
                <c:pt idx="9">
                  <c:v>0.10439033094991269</c:v>
                </c:pt>
                <c:pt idx="10">
                  <c:v>0.12642908492881699</c:v>
                </c:pt>
              </c:numCache>
            </c:numRef>
          </c:xVal>
          <c:yVal>
            <c:numRef>
              <c:f>'2 składnikowy short'!$C$11:$M$11</c:f>
              <c:numCache>
                <c:formatCode>General</c:formatCode>
                <c:ptCount val="11"/>
                <c:pt idx="0">
                  <c:v>4.8387910343881558E-3</c:v>
                </c:pt>
                <c:pt idx="1">
                  <c:v>4.8880370034506283E-3</c:v>
                </c:pt>
                <c:pt idx="2">
                  <c:v>4.9372829725131007E-3</c:v>
                </c:pt>
                <c:pt idx="3">
                  <c:v>4.9865289415755732E-3</c:v>
                </c:pt>
                <c:pt idx="4">
                  <c:v>5.0357749106380457E-3</c:v>
                </c:pt>
                <c:pt idx="5">
                  <c:v>5.0850208797005182E-3</c:v>
                </c:pt>
                <c:pt idx="6">
                  <c:v>5.1342668487629906E-3</c:v>
                </c:pt>
                <c:pt idx="7">
                  <c:v>5.1835128178254631E-3</c:v>
                </c:pt>
                <c:pt idx="8">
                  <c:v>5.2327587868879356E-3</c:v>
                </c:pt>
                <c:pt idx="9">
                  <c:v>5.2820047559504089E-3</c:v>
                </c:pt>
                <c:pt idx="10">
                  <c:v>5.3312507250128814E-3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38-4970-84FE-22090FFB2BD9}"/>
            </c:ext>
          </c:extLst>
        </c:ser>
        <c:ser>
          <c:idx val="1"/>
          <c:order val="1"/>
          <c:tx>
            <c:strRef>
              <c:f>'2 składnikowy short'!$B$8</c:f>
              <c:strCache>
                <c:ptCount val="1"/>
                <c:pt idx="0">
                  <c:v>MVP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 składnikowy short'!$B$12</c:f>
              <c:numCache>
                <c:formatCode>General</c:formatCode>
                <c:ptCount val="1"/>
                <c:pt idx="0">
                  <c:v>4.2228483714335033E-2</c:v>
                </c:pt>
              </c:numCache>
            </c:numRef>
          </c:xVal>
          <c:yVal>
            <c:numRef>
              <c:f>'2 składnikowy short'!$B$11</c:f>
              <c:numCache>
                <c:formatCode>General</c:formatCode>
                <c:ptCount val="1"/>
                <c:pt idx="0">
                  <c:v>5.0836371670461202E-3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38-4970-84FE-22090FFB2BD9}"/>
            </c:ext>
          </c:extLst>
        </c:ser>
        <c:ser>
          <c:idx val="2"/>
          <c:order val="2"/>
          <c:tx>
            <c:strRef>
              <c:f>'2 składnikowy short'!$B$1</c:f>
              <c:strCache>
                <c:ptCount val="1"/>
                <c:pt idx="0">
                  <c:v>DINO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 składnikowy short'!$B$4</c:f>
              <c:numCache>
                <c:formatCode>General</c:formatCode>
                <c:ptCount val="1"/>
                <c:pt idx="0">
                  <c:v>4.8754139005968401E-2</c:v>
                </c:pt>
              </c:numCache>
            </c:numRef>
          </c:xVal>
          <c:yVal>
            <c:numRef>
              <c:f>'2 składnikowy short'!$B$2</c:f>
              <c:numCache>
                <c:formatCode>General</c:formatCode>
                <c:ptCount val="1"/>
                <c:pt idx="0">
                  <c:v>5.1342668487629906E-3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38-4970-84FE-22090FFB2BD9}"/>
            </c:ext>
          </c:extLst>
        </c:ser>
        <c:ser>
          <c:idx val="3"/>
          <c:order val="3"/>
          <c:tx>
            <c:strRef>
              <c:f>'2 składnikowy short'!$C$1</c:f>
              <c:strCache>
                <c:ptCount val="1"/>
                <c:pt idx="0">
                  <c:v>Tauron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'2 składnikowy short'!$C$4</c:f>
              <c:numCache>
                <c:formatCode>General</c:formatCode>
                <c:ptCount val="1"/>
                <c:pt idx="0">
                  <c:v>6.9052467243541499E-2</c:v>
                </c:pt>
              </c:numCache>
            </c:numRef>
          </c:xVal>
          <c:yVal>
            <c:numRef>
              <c:f>'2 składnikowy short'!$C$2</c:f>
              <c:numCache>
                <c:formatCode>General</c:formatCode>
                <c:ptCount val="1"/>
                <c:pt idx="0">
                  <c:v>4.970113618554749E-3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838-4970-84FE-22090FFB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33503"/>
        <c:axId val="1989835423"/>
      </c:scatterChart>
      <c:valAx>
        <c:axId val="19898335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Ryzyko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89835423"/>
        <c:crosses val="autoZero"/>
        <c:crossBetween val="midCat"/>
      </c:valAx>
      <c:valAx>
        <c:axId val="198983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Zysk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898335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baza!$B$1</c:f>
              <c:strCache>
                <c:ptCount val="1"/>
                <c:pt idx="0">
                  <c:v>WIG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baza!$A$2:$A$413</c:f>
              <c:numCache>
                <c:formatCode>m/d/yyyy</c:formatCode>
                <c:ptCount val="412"/>
                <c:pt idx="0">
                  <c:v>43107</c:v>
                </c:pt>
                <c:pt idx="1">
                  <c:v>43114</c:v>
                </c:pt>
                <c:pt idx="2">
                  <c:v>43121</c:v>
                </c:pt>
                <c:pt idx="3">
                  <c:v>43128</c:v>
                </c:pt>
                <c:pt idx="4">
                  <c:v>43135</c:v>
                </c:pt>
                <c:pt idx="5">
                  <c:v>43142</c:v>
                </c:pt>
                <c:pt idx="6">
                  <c:v>43149</c:v>
                </c:pt>
                <c:pt idx="7">
                  <c:v>43156</c:v>
                </c:pt>
                <c:pt idx="8">
                  <c:v>43163</c:v>
                </c:pt>
                <c:pt idx="9">
                  <c:v>43170</c:v>
                </c:pt>
                <c:pt idx="10">
                  <c:v>43177</c:v>
                </c:pt>
                <c:pt idx="11">
                  <c:v>43184</c:v>
                </c:pt>
                <c:pt idx="12">
                  <c:v>43191</c:v>
                </c:pt>
                <c:pt idx="13">
                  <c:v>43198</c:v>
                </c:pt>
                <c:pt idx="14">
                  <c:v>43205</c:v>
                </c:pt>
                <c:pt idx="15">
                  <c:v>43212</c:v>
                </c:pt>
                <c:pt idx="16">
                  <c:v>43219</c:v>
                </c:pt>
                <c:pt idx="17">
                  <c:v>43226</c:v>
                </c:pt>
                <c:pt idx="18">
                  <c:v>43233</c:v>
                </c:pt>
                <c:pt idx="19">
                  <c:v>43240</c:v>
                </c:pt>
                <c:pt idx="20">
                  <c:v>43247</c:v>
                </c:pt>
                <c:pt idx="21">
                  <c:v>43254</c:v>
                </c:pt>
                <c:pt idx="22">
                  <c:v>43261</c:v>
                </c:pt>
                <c:pt idx="23">
                  <c:v>43268</c:v>
                </c:pt>
                <c:pt idx="24">
                  <c:v>43275</c:v>
                </c:pt>
                <c:pt idx="25">
                  <c:v>43282</c:v>
                </c:pt>
                <c:pt idx="26">
                  <c:v>43289</c:v>
                </c:pt>
                <c:pt idx="27">
                  <c:v>43296</c:v>
                </c:pt>
                <c:pt idx="28">
                  <c:v>43303</c:v>
                </c:pt>
                <c:pt idx="29">
                  <c:v>43310</c:v>
                </c:pt>
                <c:pt idx="30">
                  <c:v>43317</c:v>
                </c:pt>
                <c:pt idx="31">
                  <c:v>43324</c:v>
                </c:pt>
                <c:pt idx="32">
                  <c:v>43331</c:v>
                </c:pt>
                <c:pt idx="33">
                  <c:v>43338</c:v>
                </c:pt>
                <c:pt idx="34">
                  <c:v>43345</c:v>
                </c:pt>
                <c:pt idx="35">
                  <c:v>43352</c:v>
                </c:pt>
                <c:pt idx="36">
                  <c:v>43359</c:v>
                </c:pt>
                <c:pt idx="37">
                  <c:v>43366</c:v>
                </c:pt>
                <c:pt idx="38">
                  <c:v>43373</c:v>
                </c:pt>
                <c:pt idx="39">
                  <c:v>43380</c:v>
                </c:pt>
                <c:pt idx="40">
                  <c:v>43387</c:v>
                </c:pt>
                <c:pt idx="41">
                  <c:v>43394</c:v>
                </c:pt>
                <c:pt idx="42">
                  <c:v>43401</c:v>
                </c:pt>
                <c:pt idx="43">
                  <c:v>43408</c:v>
                </c:pt>
                <c:pt idx="44">
                  <c:v>43415</c:v>
                </c:pt>
                <c:pt idx="45">
                  <c:v>43422</c:v>
                </c:pt>
                <c:pt idx="46">
                  <c:v>43429</c:v>
                </c:pt>
                <c:pt idx="47">
                  <c:v>43436</c:v>
                </c:pt>
                <c:pt idx="48">
                  <c:v>43443</c:v>
                </c:pt>
                <c:pt idx="49">
                  <c:v>43450</c:v>
                </c:pt>
                <c:pt idx="50">
                  <c:v>43457</c:v>
                </c:pt>
                <c:pt idx="51">
                  <c:v>43464</c:v>
                </c:pt>
                <c:pt idx="52">
                  <c:v>43471</c:v>
                </c:pt>
                <c:pt idx="53">
                  <c:v>43478</c:v>
                </c:pt>
                <c:pt idx="54">
                  <c:v>43485</c:v>
                </c:pt>
                <c:pt idx="55">
                  <c:v>43492</c:v>
                </c:pt>
                <c:pt idx="56">
                  <c:v>43499</c:v>
                </c:pt>
                <c:pt idx="57">
                  <c:v>43506</c:v>
                </c:pt>
                <c:pt idx="58">
                  <c:v>43513</c:v>
                </c:pt>
                <c:pt idx="59">
                  <c:v>43520</c:v>
                </c:pt>
                <c:pt idx="60">
                  <c:v>43527</c:v>
                </c:pt>
                <c:pt idx="61">
                  <c:v>43534</c:v>
                </c:pt>
                <c:pt idx="62">
                  <c:v>43541</c:v>
                </c:pt>
                <c:pt idx="63">
                  <c:v>43548</c:v>
                </c:pt>
                <c:pt idx="64">
                  <c:v>43555</c:v>
                </c:pt>
                <c:pt idx="65">
                  <c:v>43562</c:v>
                </c:pt>
                <c:pt idx="66">
                  <c:v>43569</c:v>
                </c:pt>
                <c:pt idx="67">
                  <c:v>43576</c:v>
                </c:pt>
                <c:pt idx="68">
                  <c:v>43583</c:v>
                </c:pt>
                <c:pt idx="69">
                  <c:v>43590</c:v>
                </c:pt>
                <c:pt idx="70">
                  <c:v>43597</c:v>
                </c:pt>
                <c:pt idx="71">
                  <c:v>43604</c:v>
                </c:pt>
                <c:pt idx="72">
                  <c:v>43611</c:v>
                </c:pt>
                <c:pt idx="73">
                  <c:v>43618</c:v>
                </c:pt>
                <c:pt idx="74">
                  <c:v>43625</c:v>
                </c:pt>
                <c:pt idx="75">
                  <c:v>43632</c:v>
                </c:pt>
                <c:pt idx="76">
                  <c:v>43639</c:v>
                </c:pt>
                <c:pt idx="77">
                  <c:v>43646</c:v>
                </c:pt>
                <c:pt idx="78">
                  <c:v>43653</c:v>
                </c:pt>
                <c:pt idx="79">
                  <c:v>43660</c:v>
                </c:pt>
                <c:pt idx="80">
                  <c:v>43667</c:v>
                </c:pt>
                <c:pt idx="81">
                  <c:v>43674</c:v>
                </c:pt>
                <c:pt idx="82">
                  <c:v>43681</c:v>
                </c:pt>
                <c:pt idx="83">
                  <c:v>43688</c:v>
                </c:pt>
                <c:pt idx="84">
                  <c:v>43695</c:v>
                </c:pt>
                <c:pt idx="85">
                  <c:v>43702</c:v>
                </c:pt>
                <c:pt idx="86">
                  <c:v>43709</c:v>
                </c:pt>
                <c:pt idx="87">
                  <c:v>43716</c:v>
                </c:pt>
                <c:pt idx="88">
                  <c:v>43723</c:v>
                </c:pt>
                <c:pt idx="89">
                  <c:v>43730</c:v>
                </c:pt>
                <c:pt idx="90">
                  <c:v>43737</c:v>
                </c:pt>
                <c:pt idx="91">
                  <c:v>43744</c:v>
                </c:pt>
                <c:pt idx="92">
                  <c:v>43751</c:v>
                </c:pt>
                <c:pt idx="93">
                  <c:v>43758</c:v>
                </c:pt>
                <c:pt idx="94">
                  <c:v>43765</c:v>
                </c:pt>
                <c:pt idx="95">
                  <c:v>43772</c:v>
                </c:pt>
                <c:pt idx="96">
                  <c:v>43779</c:v>
                </c:pt>
                <c:pt idx="97">
                  <c:v>43786</c:v>
                </c:pt>
                <c:pt idx="98">
                  <c:v>43793</c:v>
                </c:pt>
                <c:pt idx="99">
                  <c:v>43800</c:v>
                </c:pt>
                <c:pt idx="100">
                  <c:v>43807</c:v>
                </c:pt>
                <c:pt idx="101">
                  <c:v>43814</c:v>
                </c:pt>
                <c:pt idx="102">
                  <c:v>43821</c:v>
                </c:pt>
                <c:pt idx="103">
                  <c:v>43828</c:v>
                </c:pt>
                <c:pt idx="104">
                  <c:v>43835</c:v>
                </c:pt>
                <c:pt idx="105">
                  <c:v>43842</c:v>
                </c:pt>
                <c:pt idx="106">
                  <c:v>43849</c:v>
                </c:pt>
                <c:pt idx="107">
                  <c:v>43856</c:v>
                </c:pt>
                <c:pt idx="108">
                  <c:v>43863</c:v>
                </c:pt>
                <c:pt idx="109">
                  <c:v>43870</c:v>
                </c:pt>
                <c:pt idx="110">
                  <c:v>43877</c:v>
                </c:pt>
                <c:pt idx="111">
                  <c:v>43884</c:v>
                </c:pt>
                <c:pt idx="112">
                  <c:v>43891</c:v>
                </c:pt>
                <c:pt idx="113">
                  <c:v>43898</c:v>
                </c:pt>
                <c:pt idx="114">
                  <c:v>43905</c:v>
                </c:pt>
                <c:pt idx="115">
                  <c:v>43912</c:v>
                </c:pt>
                <c:pt idx="116">
                  <c:v>43919</c:v>
                </c:pt>
                <c:pt idx="117">
                  <c:v>43926</c:v>
                </c:pt>
                <c:pt idx="118">
                  <c:v>43933</c:v>
                </c:pt>
                <c:pt idx="119">
                  <c:v>43940</c:v>
                </c:pt>
                <c:pt idx="120">
                  <c:v>43947</c:v>
                </c:pt>
                <c:pt idx="121">
                  <c:v>43954</c:v>
                </c:pt>
                <c:pt idx="122">
                  <c:v>43961</c:v>
                </c:pt>
                <c:pt idx="123">
                  <c:v>43968</c:v>
                </c:pt>
                <c:pt idx="124">
                  <c:v>43975</c:v>
                </c:pt>
                <c:pt idx="125">
                  <c:v>43982</c:v>
                </c:pt>
                <c:pt idx="126">
                  <c:v>43989</c:v>
                </c:pt>
                <c:pt idx="127">
                  <c:v>43996</c:v>
                </c:pt>
                <c:pt idx="128">
                  <c:v>44003</c:v>
                </c:pt>
                <c:pt idx="129">
                  <c:v>44010</c:v>
                </c:pt>
                <c:pt idx="130">
                  <c:v>44017</c:v>
                </c:pt>
                <c:pt idx="131">
                  <c:v>44024</c:v>
                </c:pt>
                <c:pt idx="132">
                  <c:v>44031</c:v>
                </c:pt>
                <c:pt idx="133">
                  <c:v>44038</c:v>
                </c:pt>
                <c:pt idx="134">
                  <c:v>44045</c:v>
                </c:pt>
                <c:pt idx="135">
                  <c:v>44052</c:v>
                </c:pt>
                <c:pt idx="136">
                  <c:v>44059</c:v>
                </c:pt>
                <c:pt idx="137">
                  <c:v>44066</c:v>
                </c:pt>
                <c:pt idx="138">
                  <c:v>44073</c:v>
                </c:pt>
                <c:pt idx="139">
                  <c:v>44080</c:v>
                </c:pt>
                <c:pt idx="140">
                  <c:v>44087</c:v>
                </c:pt>
                <c:pt idx="141">
                  <c:v>44094</c:v>
                </c:pt>
                <c:pt idx="142">
                  <c:v>44101</c:v>
                </c:pt>
                <c:pt idx="143">
                  <c:v>44108</c:v>
                </c:pt>
                <c:pt idx="144">
                  <c:v>44115</c:v>
                </c:pt>
                <c:pt idx="145">
                  <c:v>44122</c:v>
                </c:pt>
                <c:pt idx="146">
                  <c:v>44129</c:v>
                </c:pt>
                <c:pt idx="147">
                  <c:v>44136</c:v>
                </c:pt>
                <c:pt idx="148">
                  <c:v>44143</c:v>
                </c:pt>
                <c:pt idx="149">
                  <c:v>44150</c:v>
                </c:pt>
                <c:pt idx="150">
                  <c:v>44157</c:v>
                </c:pt>
                <c:pt idx="151">
                  <c:v>44164</c:v>
                </c:pt>
                <c:pt idx="152">
                  <c:v>44171</c:v>
                </c:pt>
                <c:pt idx="153">
                  <c:v>44178</c:v>
                </c:pt>
                <c:pt idx="154">
                  <c:v>44185</c:v>
                </c:pt>
                <c:pt idx="155">
                  <c:v>44192</c:v>
                </c:pt>
                <c:pt idx="156">
                  <c:v>44199</c:v>
                </c:pt>
                <c:pt idx="157">
                  <c:v>44206</c:v>
                </c:pt>
                <c:pt idx="158">
                  <c:v>44213</c:v>
                </c:pt>
                <c:pt idx="159">
                  <c:v>44220</c:v>
                </c:pt>
                <c:pt idx="160">
                  <c:v>44227</c:v>
                </c:pt>
                <c:pt idx="161">
                  <c:v>44234</c:v>
                </c:pt>
                <c:pt idx="162">
                  <c:v>44241</c:v>
                </c:pt>
                <c:pt idx="163">
                  <c:v>44248</c:v>
                </c:pt>
                <c:pt idx="164">
                  <c:v>44255</c:v>
                </c:pt>
                <c:pt idx="165">
                  <c:v>44262</c:v>
                </c:pt>
                <c:pt idx="166">
                  <c:v>44269</c:v>
                </c:pt>
                <c:pt idx="167">
                  <c:v>44276</c:v>
                </c:pt>
                <c:pt idx="168">
                  <c:v>44283</c:v>
                </c:pt>
                <c:pt idx="169">
                  <c:v>44290</c:v>
                </c:pt>
                <c:pt idx="170">
                  <c:v>44297</c:v>
                </c:pt>
                <c:pt idx="171">
                  <c:v>44304</c:v>
                </c:pt>
                <c:pt idx="172">
                  <c:v>44311</c:v>
                </c:pt>
                <c:pt idx="173">
                  <c:v>44318</c:v>
                </c:pt>
                <c:pt idx="174">
                  <c:v>44325</c:v>
                </c:pt>
                <c:pt idx="175">
                  <c:v>44332</c:v>
                </c:pt>
                <c:pt idx="176">
                  <c:v>44339</c:v>
                </c:pt>
                <c:pt idx="177">
                  <c:v>44346</c:v>
                </c:pt>
                <c:pt idx="178">
                  <c:v>44353</c:v>
                </c:pt>
                <c:pt idx="179">
                  <c:v>44360</c:v>
                </c:pt>
                <c:pt idx="180">
                  <c:v>44367</c:v>
                </c:pt>
                <c:pt idx="181">
                  <c:v>44374</c:v>
                </c:pt>
                <c:pt idx="182">
                  <c:v>44381</c:v>
                </c:pt>
                <c:pt idx="183">
                  <c:v>44388</c:v>
                </c:pt>
                <c:pt idx="184">
                  <c:v>44395</c:v>
                </c:pt>
                <c:pt idx="185">
                  <c:v>44402</c:v>
                </c:pt>
                <c:pt idx="186">
                  <c:v>44409</c:v>
                </c:pt>
                <c:pt idx="187">
                  <c:v>44416</c:v>
                </c:pt>
                <c:pt idx="188">
                  <c:v>44423</c:v>
                </c:pt>
                <c:pt idx="189">
                  <c:v>44430</c:v>
                </c:pt>
                <c:pt idx="190">
                  <c:v>44437</c:v>
                </c:pt>
                <c:pt idx="191">
                  <c:v>44444</c:v>
                </c:pt>
                <c:pt idx="192">
                  <c:v>44451</c:v>
                </c:pt>
                <c:pt idx="193">
                  <c:v>44458</c:v>
                </c:pt>
                <c:pt idx="194">
                  <c:v>44465</c:v>
                </c:pt>
                <c:pt idx="195">
                  <c:v>44472</c:v>
                </c:pt>
                <c:pt idx="196">
                  <c:v>44479</c:v>
                </c:pt>
                <c:pt idx="197">
                  <c:v>44486</c:v>
                </c:pt>
                <c:pt idx="198">
                  <c:v>44493</c:v>
                </c:pt>
                <c:pt idx="199">
                  <c:v>44500</c:v>
                </c:pt>
                <c:pt idx="200">
                  <c:v>44507</c:v>
                </c:pt>
                <c:pt idx="201">
                  <c:v>44514</c:v>
                </c:pt>
                <c:pt idx="202">
                  <c:v>44521</c:v>
                </c:pt>
                <c:pt idx="203">
                  <c:v>44528</c:v>
                </c:pt>
                <c:pt idx="204">
                  <c:v>44535</c:v>
                </c:pt>
                <c:pt idx="205">
                  <c:v>44542</c:v>
                </c:pt>
                <c:pt idx="206">
                  <c:v>44549</c:v>
                </c:pt>
                <c:pt idx="207">
                  <c:v>44556</c:v>
                </c:pt>
                <c:pt idx="208">
                  <c:v>44563</c:v>
                </c:pt>
                <c:pt idx="209">
                  <c:v>44570</c:v>
                </c:pt>
                <c:pt idx="210">
                  <c:v>44577</c:v>
                </c:pt>
                <c:pt idx="211">
                  <c:v>44584</c:v>
                </c:pt>
                <c:pt idx="212">
                  <c:v>44591</c:v>
                </c:pt>
                <c:pt idx="213">
                  <c:v>44598</c:v>
                </c:pt>
                <c:pt idx="214">
                  <c:v>44605</c:v>
                </c:pt>
                <c:pt idx="215">
                  <c:v>44612</c:v>
                </c:pt>
                <c:pt idx="216">
                  <c:v>44619</c:v>
                </c:pt>
                <c:pt idx="217">
                  <c:v>44626</c:v>
                </c:pt>
                <c:pt idx="218">
                  <c:v>44633</c:v>
                </c:pt>
                <c:pt idx="219">
                  <c:v>44640</c:v>
                </c:pt>
                <c:pt idx="220">
                  <c:v>44647</c:v>
                </c:pt>
                <c:pt idx="221">
                  <c:v>44654</c:v>
                </c:pt>
                <c:pt idx="222">
                  <c:v>44661</c:v>
                </c:pt>
                <c:pt idx="223">
                  <c:v>44668</c:v>
                </c:pt>
                <c:pt idx="224">
                  <c:v>44675</c:v>
                </c:pt>
                <c:pt idx="225">
                  <c:v>44682</c:v>
                </c:pt>
                <c:pt idx="226">
                  <c:v>44689</c:v>
                </c:pt>
                <c:pt idx="227">
                  <c:v>44696</c:v>
                </c:pt>
                <c:pt idx="228">
                  <c:v>44703</c:v>
                </c:pt>
                <c:pt idx="229">
                  <c:v>44710</c:v>
                </c:pt>
                <c:pt idx="230">
                  <c:v>44717</c:v>
                </c:pt>
                <c:pt idx="231">
                  <c:v>44724</c:v>
                </c:pt>
                <c:pt idx="232">
                  <c:v>44731</c:v>
                </c:pt>
                <c:pt idx="233">
                  <c:v>44738</c:v>
                </c:pt>
                <c:pt idx="234">
                  <c:v>44745</c:v>
                </c:pt>
                <c:pt idx="235">
                  <c:v>44752</c:v>
                </c:pt>
                <c:pt idx="236">
                  <c:v>44759</c:v>
                </c:pt>
                <c:pt idx="237">
                  <c:v>44766</c:v>
                </c:pt>
                <c:pt idx="238">
                  <c:v>44773</c:v>
                </c:pt>
                <c:pt idx="239">
                  <c:v>44780</c:v>
                </c:pt>
                <c:pt idx="240">
                  <c:v>44787</c:v>
                </c:pt>
                <c:pt idx="241">
                  <c:v>44794</c:v>
                </c:pt>
                <c:pt idx="242">
                  <c:v>44801</c:v>
                </c:pt>
                <c:pt idx="243">
                  <c:v>44808</c:v>
                </c:pt>
                <c:pt idx="244">
                  <c:v>44815</c:v>
                </c:pt>
                <c:pt idx="245">
                  <c:v>44822</c:v>
                </c:pt>
                <c:pt idx="246">
                  <c:v>44829</c:v>
                </c:pt>
                <c:pt idx="247">
                  <c:v>44836</c:v>
                </c:pt>
                <c:pt idx="248">
                  <c:v>44843</c:v>
                </c:pt>
                <c:pt idx="249">
                  <c:v>44850</c:v>
                </c:pt>
                <c:pt idx="250">
                  <c:v>44857</c:v>
                </c:pt>
                <c:pt idx="251">
                  <c:v>44864</c:v>
                </c:pt>
                <c:pt idx="252">
                  <c:v>44871</c:v>
                </c:pt>
                <c:pt idx="253">
                  <c:v>44878</c:v>
                </c:pt>
                <c:pt idx="254">
                  <c:v>44885</c:v>
                </c:pt>
                <c:pt idx="255">
                  <c:v>44892</c:v>
                </c:pt>
                <c:pt idx="256">
                  <c:v>44899</c:v>
                </c:pt>
                <c:pt idx="257">
                  <c:v>44906</c:v>
                </c:pt>
                <c:pt idx="258">
                  <c:v>44913</c:v>
                </c:pt>
                <c:pt idx="259">
                  <c:v>44920</c:v>
                </c:pt>
                <c:pt idx="260">
                  <c:v>44927</c:v>
                </c:pt>
                <c:pt idx="261">
                  <c:v>44934</c:v>
                </c:pt>
                <c:pt idx="262">
                  <c:v>44941</c:v>
                </c:pt>
                <c:pt idx="263">
                  <c:v>44948</c:v>
                </c:pt>
                <c:pt idx="264">
                  <c:v>44955</c:v>
                </c:pt>
                <c:pt idx="265">
                  <c:v>44962</c:v>
                </c:pt>
                <c:pt idx="266">
                  <c:v>44969</c:v>
                </c:pt>
                <c:pt idx="267">
                  <c:v>44976</c:v>
                </c:pt>
                <c:pt idx="268">
                  <c:v>44983</c:v>
                </c:pt>
                <c:pt idx="269">
                  <c:v>44990</c:v>
                </c:pt>
                <c:pt idx="270">
                  <c:v>44997</c:v>
                </c:pt>
                <c:pt idx="271">
                  <c:v>45004</c:v>
                </c:pt>
                <c:pt idx="272">
                  <c:v>45011</c:v>
                </c:pt>
                <c:pt idx="273">
                  <c:v>45018</c:v>
                </c:pt>
                <c:pt idx="274">
                  <c:v>45025</c:v>
                </c:pt>
                <c:pt idx="275">
                  <c:v>45032</c:v>
                </c:pt>
                <c:pt idx="276">
                  <c:v>45039</c:v>
                </c:pt>
                <c:pt idx="277">
                  <c:v>45046</c:v>
                </c:pt>
                <c:pt idx="278">
                  <c:v>45053</c:v>
                </c:pt>
                <c:pt idx="279">
                  <c:v>45060</c:v>
                </c:pt>
                <c:pt idx="280">
                  <c:v>45067</c:v>
                </c:pt>
                <c:pt idx="281">
                  <c:v>45074</c:v>
                </c:pt>
                <c:pt idx="282">
                  <c:v>45081</c:v>
                </c:pt>
                <c:pt idx="283">
                  <c:v>45088</c:v>
                </c:pt>
                <c:pt idx="284">
                  <c:v>45095</c:v>
                </c:pt>
                <c:pt idx="285">
                  <c:v>45102</c:v>
                </c:pt>
                <c:pt idx="286">
                  <c:v>45109</c:v>
                </c:pt>
                <c:pt idx="287">
                  <c:v>45116</c:v>
                </c:pt>
                <c:pt idx="288">
                  <c:v>45123</c:v>
                </c:pt>
                <c:pt idx="289">
                  <c:v>45130</c:v>
                </c:pt>
                <c:pt idx="290">
                  <c:v>45137</c:v>
                </c:pt>
                <c:pt idx="291">
                  <c:v>45144</c:v>
                </c:pt>
                <c:pt idx="292">
                  <c:v>45151</c:v>
                </c:pt>
                <c:pt idx="293">
                  <c:v>45158</c:v>
                </c:pt>
                <c:pt idx="294">
                  <c:v>45165</c:v>
                </c:pt>
                <c:pt idx="295">
                  <c:v>45172</c:v>
                </c:pt>
                <c:pt idx="296">
                  <c:v>45179</c:v>
                </c:pt>
                <c:pt idx="297">
                  <c:v>45186</c:v>
                </c:pt>
                <c:pt idx="298">
                  <c:v>45193</c:v>
                </c:pt>
                <c:pt idx="299">
                  <c:v>45200</c:v>
                </c:pt>
                <c:pt idx="300">
                  <c:v>45207</c:v>
                </c:pt>
                <c:pt idx="301">
                  <c:v>45214</c:v>
                </c:pt>
                <c:pt idx="302">
                  <c:v>45221</c:v>
                </c:pt>
                <c:pt idx="303">
                  <c:v>45228</c:v>
                </c:pt>
                <c:pt idx="304">
                  <c:v>45235</c:v>
                </c:pt>
                <c:pt idx="305">
                  <c:v>45242</c:v>
                </c:pt>
                <c:pt idx="306">
                  <c:v>45249</c:v>
                </c:pt>
                <c:pt idx="307">
                  <c:v>45256</c:v>
                </c:pt>
                <c:pt idx="308">
                  <c:v>45263</c:v>
                </c:pt>
                <c:pt idx="309">
                  <c:v>45270</c:v>
                </c:pt>
                <c:pt idx="310">
                  <c:v>45277</c:v>
                </c:pt>
                <c:pt idx="311">
                  <c:v>45284</c:v>
                </c:pt>
                <c:pt idx="312">
                  <c:v>45291</c:v>
                </c:pt>
                <c:pt idx="313">
                  <c:v>45298</c:v>
                </c:pt>
                <c:pt idx="314">
                  <c:v>45305</c:v>
                </c:pt>
                <c:pt idx="315">
                  <c:v>45312</c:v>
                </c:pt>
                <c:pt idx="316">
                  <c:v>45319</c:v>
                </c:pt>
                <c:pt idx="317">
                  <c:v>45326</c:v>
                </c:pt>
                <c:pt idx="318">
                  <c:v>45333</c:v>
                </c:pt>
                <c:pt idx="319">
                  <c:v>45340</c:v>
                </c:pt>
                <c:pt idx="320">
                  <c:v>45347</c:v>
                </c:pt>
                <c:pt idx="321">
                  <c:v>45354</c:v>
                </c:pt>
                <c:pt idx="322">
                  <c:v>45361</c:v>
                </c:pt>
                <c:pt idx="323">
                  <c:v>45368</c:v>
                </c:pt>
                <c:pt idx="324">
                  <c:v>45375</c:v>
                </c:pt>
                <c:pt idx="325">
                  <c:v>45382</c:v>
                </c:pt>
                <c:pt idx="326">
                  <c:v>45389</c:v>
                </c:pt>
                <c:pt idx="327">
                  <c:v>45396</c:v>
                </c:pt>
                <c:pt idx="328">
                  <c:v>45403</c:v>
                </c:pt>
                <c:pt idx="329">
                  <c:v>45410</c:v>
                </c:pt>
                <c:pt idx="330">
                  <c:v>45417</c:v>
                </c:pt>
                <c:pt idx="331">
                  <c:v>45424</c:v>
                </c:pt>
                <c:pt idx="332">
                  <c:v>45431</c:v>
                </c:pt>
                <c:pt idx="333">
                  <c:v>45438</c:v>
                </c:pt>
                <c:pt idx="334">
                  <c:v>45445</c:v>
                </c:pt>
                <c:pt idx="335">
                  <c:v>45452</c:v>
                </c:pt>
                <c:pt idx="336">
                  <c:v>45459</c:v>
                </c:pt>
                <c:pt idx="337">
                  <c:v>45466</c:v>
                </c:pt>
                <c:pt idx="338">
                  <c:v>45473</c:v>
                </c:pt>
                <c:pt idx="339">
                  <c:v>45480</c:v>
                </c:pt>
                <c:pt idx="340">
                  <c:v>45487</c:v>
                </c:pt>
                <c:pt idx="341">
                  <c:v>45494</c:v>
                </c:pt>
                <c:pt idx="342">
                  <c:v>45501</c:v>
                </c:pt>
                <c:pt idx="343">
                  <c:v>45508</c:v>
                </c:pt>
                <c:pt idx="344">
                  <c:v>45515</c:v>
                </c:pt>
                <c:pt idx="345">
                  <c:v>45522</c:v>
                </c:pt>
                <c:pt idx="346">
                  <c:v>45529</c:v>
                </c:pt>
                <c:pt idx="347">
                  <c:v>45536</c:v>
                </c:pt>
                <c:pt idx="348">
                  <c:v>45543</c:v>
                </c:pt>
                <c:pt idx="349">
                  <c:v>45550</c:v>
                </c:pt>
                <c:pt idx="350">
                  <c:v>45557</c:v>
                </c:pt>
                <c:pt idx="351">
                  <c:v>45564</c:v>
                </c:pt>
                <c:pt idx="352">
                  <c:v>45571</c:v>
                </c:pt>
                <c:pt idx="353">
                  <c:v>45578</c:v>
                </c:pt>
                <c:pt idx="354">
                  <c:v>45585</c:v>
                </c:pt>
                <c:pt idx="355">
                  <c:v>45592</c:v>
                </c:pt>
                <c:pt idx="356">
                  <c:v>45599</c:v>
                </c:pt>
                <c:pt idx="357">
                  <c:v>45606</c:v>
                </c:pt>
                <c:pt idx="358">
                  <c:v>45613</c:v>
                </c:pt>
                <c:pt idx="359">
                  <c:v>45620</c:v>
                </c:pt>
                <c:pt idx="360">
                  <c:v>45627</c:v>
                </c:pt>
                <c:pt idx="361">
                  <c:v>45634</c:v>
                </c:pt>
                <c:pt idx="362">
                  <c:v>45641</c:v>
                </c:pt>
                <c:pt idx="363">
                  <c:v>45648</c:v>
                </c:pt>
                <c:pt idx="364">
                  <c:v>45655</c:v>
                </c:pt>
                <c:pt idx="365">
                  <c:v>45662</c:v>
                </c:pt>
                <c:pt idx="366">
                  <c:v>45669</c:v>
                </c:pt>
                <c:pt idx="367">
                  <c:v>45676</c:v>
                </c:pt>
                <c:pt idx="368">
                  <c:v>45683</c:v>
                </c:pt>
                <c:pt idx="369">
                  <c:v>45690</c:v>
                </c:pt>
                <c:pt idx="370">
                  <c:v>45697</c:v>
                </c:pt>
                <c:pt idx="371">
                  <c:v>45704</c:v>
                </c:pt>
                <c:pt idx="372">
                  <c:v>45711</c:v>
                </c:pt>
                <c:pt idx="373">
                  <c:v>45718</c:v>
                </c:pt>
                <c:pt idx="374">
                  <c:v>45725</c:v>
                </c:pt>
                <c:pt idx="375">
                  <c:v>45732</c:v>
                </c:pt>
                <c:pt idx="376">
                  <c:v>45739</c:v>
                </c:pt>
                <c:pt idx="377">
                  <c:v>45746</c:v>
                </c:pt>
                <c:pt idx="378">
                  <c:v>45753</c:v>
                </c:pt>
                <c:pt idx="379">
                  <c:v>45760</c:v>
                </c:pt>
                <c:pt idx="380">
                  <c:v>45767</c:v>
                </c:pt>
                <c:pt idx="381">
                  <c:v>45774</c:v>
                </c:pt>
                <c:pt idx="382">
                  <c:v>45781</c:v>
                </c:pt>
                <c:pt idx="383">
                  <c:v>45788</c:v>
                </c:pt>
                <c:pt idx="384">
                  <c:v>45795</c:v>
                </c:pt>
                <c:pt idx="385">
                  <c:v>45802</c:v>
                </c:pt>
                <c:pt idx="386">
                  <c:v>45809</c:v>
                </c:pt>
                <c:pt idx="387">
                  <c:v>45816</c:v>
                </c:pt>
                <c:pt idx="388">
                  <c:v>45823</c:v>
                </c:pt>
                <c:pt idx="389">
                  <c:v>45830</c:v>
                </c:pt>
                <c:pt idx="390">
                  <c:v>45837</c:v>
                </c:pt>
                <c:pt idx="391">
                  <c:v>45844</c:v>
                </c:pt>
                <c:pt idx="392">
                  <c:v>45851</c:v>
                </c:pt>
                <c:pt idx="393">
                  <c:v>45858</c:v>
                </c:pt>
                <c:pt idx="394">
                  <c:v>45865</c:v>
                </c:pt>
                <c:pt idx="395">
                  <c:v>45872</c:v>
                </c:pt>
                <c:pt idx="396">
                  <c:v>45879</c:v>
                </c:pt>
                <c:pt idx="397">
                  <c:v>45886</c:v>
                </c:pt>
                <c:pt idx="398">
                  <c:v>45893</c:v>
                </c:pt>
                <c:pt idx="399">
                  <c:v>45900</c:v>
                </c:pt>
                <c:pt idx="400">
                  <c:v>45907</c:v>
                </c:pt>
                <c:pt idx="401">
                  <c:v>45914</c:v>
                </c:pt>
                <c:pt idx="402">
                  <c:v>45921</c:v>
                </c:pt>
                <c:pt idx="403">
                  <c:v>45928</c:v>
                </c:pt>
                <c:pt idx="404">
                  <c:v>45935</c:v>
                </c:pt>
                <c:pt idx="405">
                  <c:v>45942</c:v>
                </c:pt>
                <c:pt idx="406">
                  <c:v>45949</c:v>
                </c:pt>
                <c:pt idx="407">
                  <c:v>45956</c:v>
                </c:pt>
                <c:pt idx="408">
                  <c:v>45963</c:v>
                </c:pt>
                <c:pt idx="409">
                  <c:v>45970</c:v>
                </c:pt>
                <c:pt idx="410">
                  <c:v>45977</c:v>
                </c:pt>
                <c:pt idx="411">
                  <c:v>45984</c:v>
                </c:pt>
              </c:numCache>
            </c:numRef>
          </c:cat>
          <c:val>
            <c:numRef>
              <c:f>baza!$B$2:$B$413</c:f>
              <c:numCache>
                <c:formatCode>General</c:formatCode>
                <c:ptCount val="412"/>
                <c:pt idx="0">
                  <c:v>65314.32</c:v>
                </c:pt>
                <c:pt idx="1">
                  <c:v>65465.65</c:v>
                </c:pt>
                <c:pt idx="2">
                  <c:v>66897.08</c:v>
                </c:pt>
                <c:pt idx="3">
                  <c:v>66861.37</c:v>
                </c:pt>
                <c:pt idx="4">
                  <c:v>65021.36</c:v>
                </c:pt>
                <c:pt idx="5">
                  <c:v>61952.62</c:v>
                </c:pt>
                <c:pt idx="6">
                  <c:v>62818.71</c:v>
                </c:pt>
                <c:pt idx="7">
                  <c:v>62665.06</c:v>
                </c:pt>
                <c:pt idx="8">
                  <c:v>60580.36</c:v>
                </c:pt>
                <c:pt idx="9">
                  <c:v>61688.08</c:v>
                </c:pt>
                <c:pt idx="10">
                  <c:v>60391.42</c:v>
                </c:pt>
                <c:pt idx="11">
                  <c:v>59436.36</c:v>
                </c:pt>
                <c:pt idx="12">
                  <c:v>58377.42</c:v>
                </c:pt>
                <c:pt idx="13">
                  <c:v>59553.13</c:v>
                </c:pt>
                <c:pt idx="14">
                  <c:v>60477.53</c:v>
                </c:pt>
                <c:pt idx="15">
                  <c:v>60144.37</c:v>
                </c:pt>
                <c:pt idx="16">
                  <c:v>59567.47</c:v>
                </c:pt>
                <c:pt idx="17">
                  <c:v>58883.65</c:v>
                </c:pt>
                <c:pt idx="18">
                  <c:v>60784.11</c:v>
                </c:pt>
                <c:pt idx="19">
                  <c:v>58740.33</c:v>
                </c:pt>
                <c:pt idx="20">
                  <c:v>58233.23</c:v>
                </c:pt>
                <c:pt idx="21">
                  <c:v>57890.11</c:v>
                </c:pt>
                <c:pt idx="22">
                  <c:v>59015.21</c:v>
                </c:pt>
                <c:pt idx="23">
                  <c:v>57693.09</c:v>
                </c:pt>
                <c:pt idx="24">
                  <c:v>56610.74</c:v>
                </c:pt>
                <c:pt idx="25">
                  <c:v>55954.44</c:v>
                </c:pt>
                <c:pt idx="26">
                  <c:v>56497.02</c:v>
                </c:pt>
                <c:pt idx="27">
                  <c:v>56594.71</c:v>
                </c:pt>
                <c:pt idx="28">
                  <c:v>57303.81</c:v>
                </c:pt>
                <c:pt idx="29">
                  <c:v>59650.51</c:v>
                </c:pt>
                <c:pt idx="30">
                  <c:v>59605.67</c:v>
                </c:pt>
                <c:pt idx="31">
                  <c:v>58783.91</c:v>
                </c:pt>
                <c:pt idx="32">
                  <c:v>58130.92</c:v>
                </c:pt>
                <c:pt idx="33">
                  <c:v>59900.47</c:v>
                </c:pt>
                <c:pt idx="34">
                  <c:v>60201.08</c:v>
                </c:pt>
                <c:pt idx="35">
                  <c:v>57580.05</c:v>
                </c:pt>
                <c:pt idx="36">
                  <c:v>57632.29</c:v>
                </c:pt>
                <c:pt idx="37">
                  <c:v>58237.83</c:v>
                </c:pt>
                <c:pt idx="38">
                  <c:v>58974.76</c:v>
                </c:pt>
                <c:pt idx="39">
                  <c:v>58415.839999999997</c:v>
                </c:pt>
                <c:pt idx="40">
                  <c:v>56516.02</c:v>
                </c:pt>
                <c:pt idx="41">
                  <c:v>56642.84</c:v>
                </c:pt>
                <c:pt idx="42">
                  <c:v>54027.32</c:v>
                </c:pt>
                <c:pt idx="43">
                  <c:v>56321.58</c:v>
                </c:pt>
                <c:pt idx="44">
                  <c:v>56924.39</c:v>
                </c:pt>
                <c:pt idx="45">
                  <c:v>55442.1</c:v>
                </c:pt>
                <c:pt idx="46">
                  <c:v>56788.04</c:v>
                </c:pt>
                <c:pt idx="47">
                  <c:v>58203.39</c:v>
                </c:pt>
                <c:pt idx="48">
                  <c:v>58180.45</c:v>
                </c:pt>
                <c:pt idx="49">
                  <c:v>58780.55</c:v>
                </c:pt>
                <c:pt idx="50">
                  <c:v>57331.35</c:v>
                </c:pt>
                <c:pt idx="51">
                  <c:v>57690.5</c:v>
                </c:pt>
                <c:pt idx="52">
                  <c:v>57947.51</c:v>
                </c:pt>
                <c:pt idx="53">
                  <c:v>59322.53</c:v>
                </c:pt>
                <c:pt idx="54">
                  <c:v>60289.51</c:v>
                </c:pt>
                <c:pt idx="55">
                  <c:v>60661.36</c:v>
                </c:pt>
                <c:pt idx="56">
                  <c:v>60660.31</c:v>
                </c:pt>
                <c:pt idx="57">
                  <c:v>60280.51</c:v>
                </c:pt>
                <c:pt idx="58">
                  <c:v>59814.26</c:v>
                </c:pt>
                <c:pt idx="59">
                  <c:v>60274.559999999998</c:v>
                </c:pt>
                <c:pt idx="60">
                  <c:v>60076.61</c:v>
                </c:pt>
                <c:pt idx="61">
                  <c:v>59436.39</c:v>
                </c:pt>
                <c:pt idx="62">
                  <c:v>60706.57</c:v>
                </c:pt>
                <c:pt idx="63">
                  <c:v>60097.1</c:v>
                </c:pt>
                <c:pt idx="64">
                  <c:v>59668.03</c:v>
                </c:pt>
                <c:pt idx="65">
                  <c:v>60755.88</c:v>
                </c:pt>
                <c:pt idx="66">
                  <c:v>60969.26</c:v>
                </c:pt>
                <c:pt idx="67">
                  <c:v>60910.11</c:v>
                </c:pt>
                <c:pt idx="68">
                  <c:v>60990.17</c:v>
                </c:pt>
                <c:pt idx="69">
                  <c:v>59744.3</c:v>
                </c:pt>
                <c:pt idx="70">
                  <c:v>56913.26</c:v>
                </c:pt>
                <c:pt idx="71">
                  <c:v>56561.79</c:v>
                </c:pt>
                <c:pt idx="72">
                  <c:v>56753.79</c:v>
                </c:pt>
                <c:pt idx="73">
                  <c:v>57909.95</c:v>
                </c:pt>
                <c:pt idx="74">
                  <c:v>58852.53</c:v>
                </c:pt>
                <c:pt idx="75">
                  <c:v>59092.01</c:v>
                </c:pt>
                <c:pt idx="76">
                  <c:v>59433.13</c:v>
                </c:pt>
                <c:pt idx="77">
                  <c:v>60187.43</c:v>
                </c:pt>
                <c:pt idx="78">
                  <c:v>60628.11</c:v>
                </c:pt>
                <c:pt idx="79">
                  <c:v>60378</c:v>
                </c:pt>
                <c:pt idx="80">
                  <c:v>60902.04</c:v>
                </c:pt>
                <c:pt idx="81">
                  <c:v>60146.67</c:v>
                </c:pt>
                <c:pt idx="82">
                  <c:v>58360.55</c:v>
                </c:pt>
                <c:pt idx="83">
                  <c:v>56316.19</c:v>
                </c:pt>
                <c:pt idx="84">
                  <c:v>55227.6</c:v>
                </c:pt>
                <c:pt idx="85">
                  <c:v>56047.39</c:v>
                </c:pt>
                <c:pt idx="86">
                  <c:v>56739.53</c:v>
                </c:pt>
                <c:pt idx="87">
                  <c:v>56593.23</c:v>
                </c:pt>
                <c:pt idx="88">
                  <c:v>58144.639999999999</c:v>
                </c:pt>
                <c:pt idx="89">
                  <c:v>57485.19</c:v>
                </c:pt>
                <c:pt idx="90">
                  <c:v>57666.04</c:v>
                </c:pt>
                <c:pt idx="91">
                  <c:v>55980.47</c:v>
                </c:pt>
                <c:pt idx="92">
                  <c:v>56895.37</c:v>
                </c:pt>
                <c:pt idx="93">
                  <c:v>57024.61</c:v>
                </c:pt>
                <c:pt idx="94">
                  <c:v>57329.09</c:v>
                </c:pt>
                <c:pt idx="95">
                  <c:v>57783.02</c:v>
                </c:pt>
                <c:pt idx="96">
                  <c:v>59191.71</c:v>
                </c:pt>
                <c:pt idx="97">
                  <c:v>58751.67</c:v>
                </c:pt>
                <c:pt idx="98">
                  <c:v>57863.03</c:v>
                </c:pt>
                <c:pt idx="99">
                  <c:v>57502.14</c:v>
                </c:pt>
                <c:pt idx="100">
                  <c:v>55994.68</c:v>
                </c:pt>
                <c:pt idx="101">
                  <c:v>56729.11</c:v>
                </c:pt>
                <c:pt idx="102">
                  <c:v>57202.89</c:v>
                </c:pt>
                <c:pt idx="103">
                  <c:v>57877.81</c:v>
                </c:pt>
                <c:pt idx="104">
                  <c:v>58603.27</c:v>
                </c:pt>
                <c:pt idx="105">
                  <c:v>58732.09</c:v>
                </c:pt>
                <c:pt idx="106">
                  <c:v>59039.839999999997</c:v>
                </c:pt>
                <c:pt idx="107">
                  <c:v>58607.31</c:v>
                </c:pt>
                <c:pt idx="108">
                  <c:v>56681.27</c:v>
                </c:pt>
                <c:pt idx="109">
                  <c:v>57816.25</c:v>
                </c:pt>
                <c:pt idx="110">
                  <c:v>57895.19</c:v>
                </c:pt>
                <c:pt idx="111">
                  <c:v>57424.47</c:v>
                </c:pt>
                <c:pt idx="112">
                  <c:v>49276.54</c:v>
                </c:pt>
                <c:pt idx="113">
                  <c:v>49326.23</c:v>
                </c:pt>
                <c:pt idx="114">
                  <c:v>38629.629999999997</c:v>
                </c:pt>
                <c:pt idx="115">
                  <c:v>41153.199999999997</c:v>
                </c:pt>
                <c:pt idx="116">
                  <c:v>40886.9</c:v>
                </c:pt>
                <c:pt idx="117">
                  <c:v>41532.370000000003</c:v>
                </c:pt>
                <c:pt idx="118">
                  <c:v>44499.23</c:v>
                </c:pt>
                <c:pt idx="119">
                  <c:v>45353.23</c:v>
                </c:pt>
                <c:pt idx="120">
                  <c:v>44884.25</c:v>
                </c:pt>
                <c:pt idx="121">
                  <c:v>46117</c:v>
                </c:pt>
                <c:pt idx="122">
                  <c:v>45228.14</c:v>
                </c:pt>
                <c:pt idx="123">
                  <c:v>44348.22</c:v>
                </c:pt>
                <c:pt idx="124">
                  <c:v>45915.72</c:v>
                </c:pt>
                <c:pt idx="125">
                  <c:v>48127.64</c:v>
                </c:pt>
                <c:pt idx="126">
                  <c:v>51494.63</c:v>
                </c:pt>
                <c:pt idx="127">
                  <c:v>50169.11</c:v>
                </c:pt>
                <c:pt idx="128">
                  <c:v>50670.080000000002</c:v>
                </c:pt>
                <c:pt idx="129">
                  <c:v>49725.89</c:v>
                </c:pt>
                <c:pt idx="130">
                  <c:v>50959.44</c:v>
                </c:pt>
                <c:pt idx="131">
                  <c:v>50933.53</c:v>
                </c:pt>
                <c:pt idx="132">
                  <c:v>51046.47</c:v>
                </c:pt>
                <c:pt idx="133">
                  <c:v>51672.44</c:v>
                </c:pt>
                <c:pt idx="134">
                  <c:v>50468.160000000003</c:v>
                </c:pt>
                <c:pt idx="135">
                  <c:v>51732.44</c:v>
                </c:pt>
                <c:pt idx="136">
                  <c:v>52631.64</c:v>
                </c:pt>
                <c:pt idx="137">
                  <c:v>51920.09</c:v>
                </c:pt>
                <c:pt idx="138">
                  <c:v>52237.26</c:v>
                </c:pt>
                <c:pt idx="139">
                  <c:v>50522.18</c:v>
                </c:pt>
                <c:pt idx="140">
                  <c:v>50737.57</c:v>
                </c:pt>
                <c:pt idx="141">
                  <c:v>49825.58</c:v>
                </c:pt>
                <c:pt idx="142">
                  <c:v>48294.74</c:v>
                </c:pt>
                <c:pt idx="143">
                  <c:v>49043.26</c:v>
                </c:pt>
                <c:pt idx="144">
                  <c:v>49191.09</c:v>
                </c:pt>
                <c:pt idx="145">
                  <c:v>48210.12</c:v>
                </c:pt>
                <c:pt idx="146">
                  <c:v>47846.25</c:v>
                </c:pt>
                <c:pt idx="147">
                  <c:v>44097.98</c:v>
                </c:pt>
                <c:pt idx="148">
                  <c:v>48962.48</c:v>
                </c:pt>
                <c:pt idx="149">
                  <c:v>50636.31</c:v>
                </c:pt>
                <c:pt idx="150">
                  <c:v>52353.64</c:v>
                </c:pt>
                <c:pt idx="151">
                  <c:v>53302.48</c:v>
                </c:pt>
                <c:pt idx="152">
                  <c:v>55304.72</c:v>
                </c:pt>
                <c:pt idx="153">
                  <c:v>55501.03</c:v>
                </c:pt>
                <c:pt idx="154">
                  <c:v>55607.24</c:v>
                </c:pt>
                <c:pt idx="155">
                  <c:v>55843.46</c:v>
                </c:pt>
                <c:pt idx="156">
                  <c:v>57025.84</c:v>
                </c:pt>
                <c:pt idx="157">
                  <c:v>59843.23</c:v>
                </c:pt>
                <c:pt idx="158">
                  <c:v>57872.92</c:v>
                </c:pt>
                <c:pt idx="159">
                  <c:v>57304.69</c:v>
                </c:pt>
                <c:pt idx="160">
                  <c:v>56978.68</c:v>
                </c:pt>
                <c:pt idx="161">
                  <c:v>57453.85</c:v>
                </c:pt>
                <c:pt idx="162">
                  <c:v>57428.07</c:v>
                </c:pt>
                <c:pt idx="163">
                  <c:v>58712.53</c:v>
                </c:pt>
                <c:pt idx="164">
                  <c:v>56970.3</c:v>
                </c:pt>
                <c:pt idx="165">
                  <c:v>57643.55</c:v>
                </c:pt>
                <c:pt idx="166">
                  <c:v>59443.12</c:v>
                </c:pt>
                <c:pt idx="167">
                  <c:v>57595.05</c:v>
                </c:pt>
                <c:pt idx="168">
                  <c:v>57525.64</c:v>
                </c:pt>
                <c:pt idx="169">
                  <c:v>58512.71</c:v>
                </c:pt>
                <c:pt idx="170">
                  <c:v>59389.97</c:v>
                </c:pt>
                <c:pt idx="171">
                  <c:v>60158.720000000001</c:v>
                </c:pt>
                <c:pt idx="172">
                  <c:v>59355.67</c:v>
                </c:pt>
                <c:pt idx="173">
                  <c:v>60810.55</c:v>
                </c:pt>
                <c:pt idx="174">
                  <c:v>62109</c:v>
                </c:pt>
                <c:pt idx="175">
                  <c:v>62237.55</c:v>
                </c:pt>
                <c:pt idx="176">
                  <c:v>63626.19</c:v>
                </c:pt>
                <c:pt idx="177">
                  <c:v>66195.47</c:v>
                </c:pt>
                <c:pt idx="178">
                  <c:v>66877.179999999993</c:v>
                </c:pt>
                <c:pt idx="179">
                  <c:v>66210.63</c:v>
                </c:pt>
                <c:pt idx="180">
                  <c:v>65988.89</c:v>
                </c:pt>
                <c:pt idx="181">
                  <c:v>67947.66</c:v>
                </c:pt>
                <c:pt idx="182">
                  <c:v>67027.89</c:v>
                </c:pt>
                <c:pt idx="183">
                  <c:v>67128.800000000003</c:v>
                </c:pt>
                <c:pt idx="184">
                  <c:v>67329.440000000002</c:v>
                </c:pt>
                <c:pt idx="185">
                  <c:v>67190.720000000001</c:v>
                </c:pt>
                <c:pt idx="186">
                  <c:v>67637.95</c:v>
                </c:pt>
                <c:pt idx="187">
                  <c:v>68387.12</c:v>
                </c:pt>
                <c:pt idx="188">
                  <c:v>69254.399999999994</c:v>
                </c:pt>
                <c:pt idx="189">
                  <c:v>67966.14</c:v>
                </c:pt>
                <c:pt idx="190">
                  <c:v>69774.86</c:v>
                </c:pt>
                <c:pt idx="191">
                  <c:v>71177.34</c:v>
                </c:pt>
                <c:pt idx="192">
                  <c:v>71091.23</c:v>
                </c:pt>
                <c:pt idx="193">
                  <c:v>71107.64</c:v>
                </c:pt>
                <c:pt idx="194">
                  <c:v>70162.59</c:v>
                </c:pt>
                <c:pt idx="195">
                  <c:v>70811.97</c:v>
                </c:pt>
                <c:pt idx="196">
                  <c:v>73327.72</c:v>
                </c:pt>
                <c:pt idx="197">
                  <c:v>74444.83</c:v>
                </c:pt>
                <c:pt idx="198">
                  <c:v>73602.06</c:v>
                </c:pt>
                <c:pt idx="199">
                  <c:v>73586.320000000007</c:v>
                </c:pt>
                <c:pt idx="200">
                  <c:v>74813.240000000005</c:v>
                </c:pt>
                <c:pt idx="201">
                  <c:v>72574.53</c:v>
                </c:pt>
                <c:pt idx="202">
                  <c:v>69415.67</c:v>
                </c:pt>
                <c:pt idx="203">
                  <c:v>66440.820000000007</c:v>
                </c:pt>
                <c:pt idx="204">
                  <c:v>67730.009999999995</c:v>
                </c:pt>
                <c:pt idx="205">
                  <c:v>68368.83</c:v>
                </c:pt>
                <c:pt idx="206">
                  <c:v>67153.100000000006</c:v>
                </c:pt>
                <c:pt idx="207">
                  <c:v>68120.160000000003</c:v>
                </c:pt>
                <c:pt idx="208">
                  <c:v>69296.259999999995</c:v>
                </c:pt>
                <c:pt idx="209">
                  <c:v>70850.990000000005</c:v>
                </c:pt>
                <c:pt idx="210">
                  <c:v>72563.289999999994</c:v>
                </c:pt>
                <c:pt idx="211">
                  <c:v>69265.350000000006</c:v>
                </c:pt>
                <c:pt idx="212">
                  <c:v>66892.11</c:v>
                </c:pt>
                <c:pt idx="213">
                  <c:v>67149.47</c:v>
                </c:pt>
                <c:pt idx="214">
                  <c:v>67618</c:v>
                </c:pt>
                <c:pt idx="215">
                  <c:v>65696.56</c:v>
                </c:pt>
                <c:pt idx="216">
                  <c:v>60414.19</c:v>
                </c:pt>
                <c:pt idx="217">
                  <c:v>58386.18</c:v>
                </c:pt>
                <c:pt idx="218">
                  <c:v>61323.15</c:v>
                </c:pt>
                <c:pt idx="219">
                  <c:v>63658.84</c:v>
                </c:pt>
                <c:pt idx="220">
                  <c:v>64420.13</c:v>
                </c:pt>
                <c:pt idx="221">
                  <c:v>65716.19</c:v>
                </c:pt>
                <c:pt idx="222">
                  <c:v>63718.63</c:v>
                </c:pt>
                <c:pt idx="223">
                  <c:v>63760.06</c:v>
                </c:pt>
                <c:pt idx="224">
                  <c:v>60903.71</c:v>
                </c:pt>
                <c:pt idx="225">
                  <c:v>57754.98</c:v>
                </c:pt>
                <c:pt idx="226">
                  <c:v>55237.120000000003</c:v>
                </c:pt>
                <c:pt idx="227">
                  <c:v>55143.54</c:v>
                </c:pt>
                <c:pt idx="228">
                  <c:v>55687.59</c:v>
                </c:pt>
                <c:pt idx="229">
                  <c:v>56609.87</c:v>
                </c:pt>
                <c:pt idx="230">
                  <c:v>56857.65</c:v>
                </c:pt>
                <c:pt idx="231">
                  <c:v>54307.76</c:v>
                </c:pt>
                <c:pt idx="232">
                  <c:v>52629.58</c:v>
                </c:pt>
                <c:pt idx="233">
                  <c:v>53014.11</c:v>
                </c:pt>
                <c:pt idx="234">
                  <c:v>53433.55</c:v>
                </c:pt>
                <c:pt idx="235">
                  <c:v>54611.02</c:v>
                </c:pt>
                <c:pt idx="236">
                  <c:v>51633.52</c:v>
                </c:pt>
                <c:pt idx="237">
                  <c:v>54105.89</c:v>
                </c:pt>
                <c:pt idx="238">
                  <c:v>55007.360000000001</c:v>
                </c:pt>
                <c:pt idx="239">
                  <c:v>53863.78</c:v>
                </c:pt>
                <c:pt idx="240">
                  <c:v>56070.42</c:v>
                </c:pt>
                <c:pt idx="241">
                  <c:v>54398.69</c:v>
                </c:pt>
                <c:pt idx="242">
                  <c:v>52282.33</c:v>
                </c:pt>
                <c:pt idx="243">
                  <c:v>49671.47</c:v>
                </c:pt>
                <c:pt idx="244">
                  <c:v>50708.61</c:v>
                </c:pt>
                <c:pt idx="245">
                  <c:v>49350.07</c:v>
                </c:pt>
                <c:pt idx="246">
                  <c:v>48081.16</c:v>
                </c:pt>
                <c:pt idx="247">
                  <c:v>45970.64</c:v>
                </c:pt>
                <c:pt idx="248">
                  <c:v>46911.05</c:v>
                </c:pt>
                <c:pt idx="249">
                  <c:v>46570.39</c:v>
                </c:pt>
                <c:pt idx="250">
                  <c:v>46768.23</c:v>
                </c:pt>
                <c:pt idx="251">
                  <c:v>49547.35</c:v>
                </c:pt>
                <c:pt idx="252">
                  <c:v>52300.2</c:v>
                </c:pt>
                <c:pt idx="253">
                  <c:v>54421.13</c:v>
                </c:pt>
                <c:pt idx="254">
                  <c:v>54891.25</c:v>
                </c:pt>
                <c:pt idx="255">
                  <c:v>56280.53</c:v>
                </c:pt>
                <c:pt idx="256">
                  <c:v>56207.29</c:v>
                </c:pt>
                <c:pt idx="257">
                  <c:v>55836.35</c:v>
                </c:pt>
                <c:pt idx="258">
                  <c:v>56032.12</c:v>
                </c:pt>
                <c:pt idx="259">
                  <c:v>57039.91</c:v>
                </c:pt>
                <c:pt idx="260">
                  <c:v>57462.68</c:v>
                </c:pt>
                <c:pt idx="261">
                  <c:v>59854.8</c:v>
                </c:pt>
                <c:pt idx="262">
                  <c:v>61565.83</c:v>
                </c:pt>
                <c:pt idx="263">
                  <c:v>60788.05</c:v>
                </c:pt>
                <c:pt idx="264">
                  <c:v>61269.7</c:v>
                </c:pt>
                <c:pt idx="265">
                  <c:v>61465.85</c:v>
                </c:pt>
                <c:pt idx="266">
                  <c:v>60008.87</c:v>
                </c:pt>
                <c:pt idx="267">
                  <c:v>60459.17</c:v>
                </c:pt>
                <c:pt idx="268">
                  <c:v>59051.34</c:v>
                </c:pt>
                <c:pt idx="269">
                  <c:v>60205.87</c:v>
                </c:pt>
                <c:pt idx="270">
                  <c:v>59570</c:v>
                </c:pt>
                <c:pt idx="271">
                  <c:v>56283.05</c:v>
                </c:pt>
                <c:pt idx="272">
                  <c:v>56024.38</c:v>
                </c:pt>
                <c:pt idx="273">
                  <c:v>58608.76</c:v>
                </c:pt>
                <c:pt idx="274">
                  <c:v>58538.87</c:v>
                </c:pt>
                <c:pt idx="275">
                  <c:v>61293.06</c:v>
                </c:pt>
                <c:pt idx="276">
                  <c:v>62409.21</c:v>
                </c:pt>
                <c:pt idx="277">
                  <c:v>62948.5</c:v>
                </c:pt>
                <c:pt idx="278">
                  <c:v>62692.959999999999</c:v>
                </c:pt>
                <c:pt idx="279">
                  <c:v>63669.39</c:v>
                </c:pt>
                <c:pt idx="280">
                  <c:v>64919.22</c:v>
                </c:pt>
                <c:pt idx="281">
                  <c:v>64788.01</c:v>
                </c:pt>
                <c:pt idx="282">
                  <c:v>65654.39</c:v>
                </c:pt>
                <c:pt idx="283">
                  <c:v>66531.53</c:v>
                </c:pt>
                <c:pt idx="284">
                  <c:v>67850.509999999995</c:v>
                </c:pt>
                <c:pt idx="285">
                  <c:v>66272.990000000005</c:v>
                </c:pt>
                <c:pt idx="286">
                  <c:v>67283.22</c:v>
                </c:pt>
                <c:pt idx="287">
                  <c:v>67181.67</c:v>
                </c:pt>
                <c:pt idx="288">
                  <c:v>70242.39</c:v>
                </c:pt>
                <c:pt idx="289">
                  <c:v>71298.19</c:v>
                </c:pt>
                <c:pt idx="290">
                  <c:v>71965.41</c:v>
                </c:pt>
                <c:pt idx="291">
                  <c:v>71471.63</c:v>
                </c:pt>
                <c:pt idx="292">
                  <c:v>70503.710000000006</c:v>
                </c:pt>
                <c:pt idx="293">
                  <c:v>68084.460000000006</c:v>
                </c:pt>
                <c:pt idx="294">
                  <c:v>67706.429999999993</c:v>
                </c:pt>
                <c:pt idx="295">
                  <c:v>69017.61</c:v>
                </c:pt>
                <c:pt idx="296">
                  <c:v>66542.34</c:v>
                </c:pt>
                <c:pt idx="297">
                  <c:v>67368.11</c:v>
                </c:pt>
                <c:pt idx="298">
                  <c:v>66519.31</c:v>
                </c:pt>
                <c:pt idx="299">
                  <c:v>65397.43</c:v>
                </c:pt>
                <c:pt idx="300">
                  <c:v>63903.35</c:v>
                </c:pt>
                <c:pt idx="301">
                  <c:v>67061.899999999994</c:v>
                </c:pt>
                <c:pt idx="302">
                  <c:v>68361.11</c:v>
                </c:pt>
                <c:pt idx="303">
                  <c:v>70290.31</c:v>
                </c:pt>
                <c:pt idx="304">
                  <c:v>72473.240000000005</c:v>
                </c:pt>
                <c:pt idx="305">
                  <c:v>71545.8</c:v>
                </c:pt>
                <c:pt idx="306">
                  <c:v>74091.850000000006</c:v>
                </c:pt>
                <c:pt idx="307">
                  <c:v>74469.990000000005</c:v>
                </c:pt>
                <c:pt idx="308">
                  <c:v>76319.05</c:v>
                </c:pt>
                <c:pt idx="309">
                  <c:v>77111.850000000006</c:v>
                </c:pt>
                <c:pt idx="310">
                  <c:v>77647.100000000006</c:v>
                </c:pt>
                <c:pt idx="311">
                  <c:v>78667.789999999994</c:v>
                </c:pt>
                <c:pt idx="312">
                  <c:v>78459.91</c:v>
                </c:pt>
                <c:pt idx="313">
                  <c:v>76593.759999999995</c:v>
                </c:pt>
                <c:pt idx="314">
                  <c:v>76106.23</c:v>
                </c:pt>
                <c:pt idx="315">
                  <c:v>74774.929999999993</c:v>
                </c:pt>
                <c:pt idx="316">
                  <c:v>75683.59</c:v>
                </c:pt>
                <c:pt idx="317">
                  <c:v>79575.14</c:v>
                </c:pt>
                <c:pt idx="318">
                  <c:v>78450.66</c:v>
                </c:pt>
                <c:pt idx="319">
                  <c:v>80147.009999999995</c:v>
                </c:pt>
                <c:pt idx="320">
                  <c:v>83265.56</c:v>
                </c:pt>
                <c:pt idx="321">
                  <c:v>82172.36</c:v>
                </c:pt>
                <c:pt idx="322">
                  <c:v>80199.539999999994</c:v>
                </c:pt>
                <c:pt idx="323">
                  <c:v>80199.350000000006</c:v>
                </c:pt>
                <c:pt idx="324">
                  <c:v>80992.639999999999</c:v>
                </c:pt>
                <c:pt idx="325">
                  <c:v>82745.58</c:v>
                </c:pt>
                <c:pt idx="326">
                  <c:v>83642.11</c:v>
                </c:pt>
                <c:pt idx="327">
                  <c:v>82864.67</c:v>
                </c:pt>
                <c:pt idx="328">
                  <c:v>83206.02</c:v>
                </c:pt>
                <c:pt idx="329">
                  <c:v>84443.72</c:v>
                </c:pt>
                <c:pt idx="330">
                  <c:v>84393.73</c:v>
                </c:pt>
                <c:pt idx="331">
                  <c:v>86508.67</c:v>
                </c:pt>
                <c:pt idx="332">
                  <c:v>88734.63</c:v>
                </c:pt>
                <c:pt idx="333">
                  <c:v>87690.05</c:v>
                </c:pt>
                <c:pt idx="334">
                  <c:v>86315.26</c:v>
                </c:pt>
                <c:pt idx="335">
                  <c:v>84902.67</c:v>
                </c:pt>
                <c:pt idx="336">
                  <c:v>83875.740000000005</c:v>
                </c:pt>
                <c:pt idx="337">
                  <c:v>86415.61</c:v>
                </c:pt>
                <c:pt idx="338">
                  <c:v>88613.67</c:v>
                </c:pt>
                <c:pt idx="339">
                  <c:v>87297.02</c:v>
                </c:pt>
                <c:pt idx="340">
                  <c:v>88693.82</c:v>
                </c:pt>
                <c:pt idx="341">
                  <c:v>85852.44</c:v>
                </c:pt>
                <c:pt idx="342">
                  <c:v>83712.63</c:v>
                </c:pt>
                <c:pt idx="343">
                  <c:v>81648.83</c:v>
                </c:pt>
                <c:pt idx="344">
                  <c:v>79603.179999999993</c:v>
                </c:pt>
                <c:pt idx="345">
                  <c:v>84690.74</c:v>
                </c:pt>
                <c:pt idx="346">
                  <c:v>84158.33</c:v>
                </c:pt>
                <c:pt idx="347">
                  <c:v>84868.25</c:v>
                </c:pt>
                <c:pt idx="348">
                  <c:v>81744.47</c:v>
                </c:pt>
                <c:pt idx="349">
                  <c:v>82302.58</c:v>
                </c:pt>
                <c:pt idx="350">
                  <c:v>81759.710000000006</c:v>
                </c:pt>
                <c:pt idx="351">
                  <c:v>84947.19</c:v>
                </c:pt>
                <c:pt idx="352">
                  <c:v>82010.86</c:v>
                </c:pt>
                <c:pt idx="353">
                  <c:v>83455.17</c:v>
                </c:pt>
                <c:pt idx="354">
                  <c:v>82650.039999999994</c:v>
                </c:pt>
                <c:pt idx="355">
                  <c:v>80755.53</c:v>
                </c:pt>
                <c:pt idx="356">
                  <c:v>79550.320000000007</c:v>
                </c:pt>
                <c:pt idx="357">
                  <c:v>82250.2</c:v>
                </c:pt>
                <c:pt idx="358">
                  <c:v>79330.679999999993</c:v>
                </c:pt>
                <c:pt idx="359">
                  <c:v>79492.14</c:v>
                </c:pt>
                <c:pt idx="360">
                  <c:v>79369.820000000007</c:v>
                </c:pt>
                <c:pt idx="361">
                  <c:v>82860.19</c:v>
                </c:pt>
                <c:pt idx="362">
                  <c:v>81632.73</c:v>
                </c:pt>
                <c:pt idx="363">
                  <c:v>79474.16</c:v>
                </c:pt>
                <c:pt idx="364">
                  <c:v>79842.52</c:v>
                </c:pt>
                <c:pt idx="365">
                  <c:v>81444.58</c:v>
                </c:pt>
                <c:pt idx="366">
                  <c:v>82210.47</c:v>
                </c:pt>
                <c:pt idx="367">
                  <c:v>83676.42</c:v>
                </c:pt>
                <c:pt idx="368">
                  <c:v>85840.78</c:v>
                </c:pt>
                <c:pt idx="369">
                  <c:v>87367.57</c:v>
                </c:pt>
                <c:pt idx="370">
                  <c:v>89150.14</c:v>
                </c:pt>
                <c:pt idx="371">
                  <c:v>91788.05</c:v>
                </c:pt>
                <c:pt idx="372">
                  <c:v>93117.48</c:v>
                </c:pt>
                <c:pt idx="373">
                  <c:v>91996.4</c:v>
                </c:pt>
                <c:pt idx="374">
                  <c:v>93611.8</c:v>
                </c:pt>
                <c:pt idx="375">
                  <c:v>97045.24</c:v>
                </c:pt>
                <c:pt idx="376">
                  <c:v>96891.23</c:v>
                </c:pt>
                <c:pt idx="377">
                  <c:v>97819.39</c:v>
                </c:pt>
                <c:pt idx="378">
                  <c:v>89040</c:v>
                </c:pt>
                <c:pt idx="379">
                  <c:v>91120.04</c:v>
                </c:pt>
                <c:pt idx="380">
                  <c:v>95165.01</c:v>
                </c:pt>
                <c:pt idx="381">
                  <c:v>100156.88</c:v>
                </c:pt>
                <c:pt idx="382">
                  <c:v>101199.94</c:v>
                </c:pt>
                <c:pt idx="383">
                  <c:v>103247.39</c:v>
                </c:pt>
                <c:pt idx="384">
                  <c:v>103150.46</c:v>
                </c:pt>
                <c:pt idx="385">
                  <c:v>99925.61</c:v>
                </c:pt>
                <c:pt idx="386">
                  <c:v>101476.07</c:v>
                </c:pt>
                <c:pt idx="387">
                  <c:v>99287.48</c:v>
                </c:pt>
                <c:pt idx="388">
                  <c:v>99364.86</c:v>
                </c:pt>
                <c:pt idx="389">
                  <c:v>100405.84</c:v>
                </c:pt>
                <c:pt idx="390">
                  <c:v>103728.06</c:v>
                </c:pt>
                <c:pt idx="391">
                  <c:v>105548.27</c:v>
                </c:pt>
                <c:pt idx="392">
                  <c:v>105106.98</c:v>
                </c:pt>
                <c:pt idx="393">
                  <c:v>108431.73</c:v>
                </c:pt>
                <c:pt idx="394">
                  <c:v>108552.82</c:v>
                </c:pt>
                <c:pt idx="395">
                  <c:v>105684.54</c:v>
                </c:pt>
                <c:pt idx="396">
                  <c:v>110917.43</c:v>
                </c:pt>
                <c:pt idx="397">
                  <c:v>109366.66</c:v>
                </c:pt>
                <c:pt idx="398">
                  <c:v>107648.46</c:v>
                </c:pt>
                <c:pt idx="399">
                  <c:v>104775.45</c:v>
                </c:pt>
                <c:pt idx="400">
                  <c:v>105563.27</c:v>
                </c:pt>
                <c:pt idx="401">
                  <c:v>106413.18</c:v>
                </c:pt>
                <c:pt idx="402">
                  <c:v>105380.97</c:v>
                </c:pt>
                <c:pt idx="403">
                  <c:v>106570.62</c:v>
                </c:pt>
                <c:pt idx="404">
                  <c:v>108016.79</c:v>
                </c:pt>
                <c:pt idx="405">
                  <c:v>107951.51</c:v>
                </c:pt>
                <c:pt idx="406">
                  <c:v>107764.77</c:v>
                </c:pt>
                <c:pt idx="407">
                  <c:v>111427.76</c:v>
                </c:pt>
                <c:pt idx="408">
                  <c:v>111487.05</c:v>
                </c:pt>
                <c:pt idx="409">
                  <c:v>110985.15</c:v>
                </c:pt>
                <c:pt idx="410">
                  <c:v>111687.24</c:v>
                </c:pt>
                <c:pt idx="411">
                  <c:v>110369.15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9-4805-A8E2-2C85920B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8059615"/>
        <c:axId val="2118053375"/>
      </c:lineChart>
      <c:dateAx>
        <c:axId val="2118059615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18053375"/>
        <c:crosses val="autoZero"/>
        <c:auto val="1"/>
        <c:lblOffset val="100"/>
        <c:baseTimeUnit val="days"/>
      </c:dateAx>
      <c:valAx>
        <c:axId val="2118053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1805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baza!$B$1</c:f>
              <c:strCache>
                <c:ptCount val="1"/>
                <c:pt idx="0">
                  <c:v>WIG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baza!$B$2:$B$413</c:f>
              <c:numCache>
                <c:formatCode>General</c:formatCode>
                <c:ptCount val="412"/>
                <c:pt idx="0">
                  <c:v>65314.32</c:v>
                </c:pt>
                <c:pt idx="1">
                  <c:v>65465.65</c:v>
                </c:pt>
                <c:pt idx="2">
                  <c:v>66897.08</c:v>
                </c:pt>
                <c:pt idx="3">
                  <c:v>66861.37</c:v>
                </c:pt>
                <c:pt idx="4">
                  <c:v>65021.36</c:v>
                </c:pt>
                <c:pt idx="5">
                  <c:v>61952.62</c:v>
                </c:pt>
                <c:pt idx="6">
                  <c:v>62818.71</c:v>
                </c:pt>
                <c:pt idx="7">
                  <c:v>62665.06</c:v>
                </c:pt>
                <c:pt idx="8">
                  <c:v>60580.36</c:v>
                </c:pt>
                <c:pt idx="9">
                  <c:v>61688.08</c:v>
                </c:pt>
                <c:pt idx="10">
                  <c:v>60391.42</c:v>
                </c:pt>
                <c:pt idx="11">
                  <c:v>59436.36</c:v>
                </c:pt>
                <c:pt idx="12">
                  <c:v>58377.42</c:v>
                </c:pt>
                <c:pt idx="13">
                  <c:v>59553.13</c:v>
                </c:pt>
                <c:pt idx="14">
                  <c:v>60477.53</c:v>
                </c:pt>
                <c:pt idx="15">
                  <c:v>60144.37</c:v>
                </c:pt>
                <c:pt idx="16">
                  <c:v>59567.47</c:v>
                </c:pt>
                <c:pt idx="17">
                  <c:v>58883.65</c:v>
                </c:pt>
                <c:pt idx="18">
                  <c:v>60784.11</c:v>
                </c:pt>
                <c:pt idx="19">
                  <c:v>58740.33</c:v>
                </c:pt>
                <c:pt idx="20">
                  <c:v>58233.23</c:v>
                </c:pt>
                <c:pt idx="21">
                  <c:v>57890.11</c:v>
                </c:pt>
                <c:pt idx="22">
                  <c:v>59015.21</c:v>
                </c:pt>
                <c:pt idx="23">
                  <c:v>57693.09</c:v>
                </c:pt>
                <c:pt idx="24">
                  <c:v>56610.74</c:v>
                </c:pt>
                <c:pt idx="25">
                  <c:v>55954.44</c:v>
                </c:pt>
                <c:pt idx="26">
                  <c:v>56497.02</c:v>
                </c:pt>
                <c:pt idx="27">
                  <c:v>56594.71</c:v>
                </c:pt>
                <c:pt idx="28">
                  <c:v>57303.81</c:v>
                </c:pt>
                <c:pt idx="29">
                  <c:v>59650.51</c:v>
                </c:pt>
                <c:pt idx="30">
                  <c:v>59605.67</c:v>
                </c:pt>
                <c:pt idx="31">
                  <c:v>58783.91</c:v>
                </c:pt>
                <c:pt idx="32">
                  <c:v>58130.92</c:v>
                </c:pt>
                <c:pt idx="33">
                  <c:v>59900.47</c:v>
                </c:pt>
                <c:pt idx="34">
                  <c:v>60201.08</c:v>
                </c:pt>
                <c:pt idx="35">
                  <c:v>57580.05</c:v>
                </c:pt>
                <c:pt idx="36">
                  <c:v>57632.29</c:v>
                </c:pt>
                <c:pt idx="37">
                  <c:v>58237.83</c:v>
                </c:pt>
                <c:pt idx="38">
                  <c:v>58974.76</c:v>
                </c:pt>
                <c:pt idx="39">
                  <c:v>58415.839999999997</c:v>
                </c:pt>
                <c:pt idx="40">
                  <c:v>56516.02</c:v>
                </c:pt>
                <c:pt idx="41">
                  <c:v>56642.84</c:v>
                </c:pt>
                <c:pt idx="42">
                  <c:v>54027.32</c:v>
                </c:pt>
                <c:pt idx="43">
                  <c:v>56321.58</c:v>
                </c:pt>
                <c:pt idx="44">
                  <c:v>56924.39</c:v>
                </c:pt>
                <c:pt idx="45">
                  <c:v>55442.1</c:v>
                </c:pt>
                <c:pt idx="46">
                  <c:v>56788.04</c:v>
                </c:pt>
                <c:pt idx="47">
                  <c:v>58203.39</c:v>
                </c:pt>
                <c:pt idx="48">
                  <c:v>58180.45</c:v>
                </c:pt>
                <c:pt idx="49">
                  <c:v>58780.55</c:v>
                </c:pt>
                <c:pt idx="50">
                  <c:v>57331.35</c:v>
                </c:pt>
                <c:pt idx="51">
                  <c:v>57690.5</c:v>
                </c:pt>
                <c:pt idx="52">
                  <c:v>57947.51</c:v>
                </c:pt>
                <c:pt idx="53">
                  <c:v>59322.53</c:v>
                </c:pt>
                <c:pt idx="54">
                  <c:v>60289.51</c:v>
                </c:pt>
                <c:pt idx="55">
                  <c:v>60661.36</c:v>
                </c:pt>
                <c:pt idx="56">
                  <c:v>60660.31</c:v>
                </c:pt>
                <c:pt idx="57">
                  <c:v>60280.51</c:v>
                </c:pt>
                <c:pt idx="58">
                  <c:v>59814.26</c:v>
                </c:pt>
                <c:pt idx="59">
                  <c:v>60274.559999999998</c:v>
                </c:pt>
                <c:pt idx="60">
                  <c:v>60076.61</c:v>
                </c:pt>
                <c:pt idx="61">
                  <c:v>59436.39</c:v>
                </c:pt>
                <c:pt idx="62">
                  <c:v>60706.57</c:v>
                </c:pt>
                <c:pt idx="63">
                  <c:v>60097.1</c:v>
                </c:pt>
                <c:pt idx="64">
                  <c:v>59668.03</c:v>
                </c:pt>
                <c:pt idx="65">
                  <c:v>60755.88</c:v>
                </c:pt>
                <c:pt idx="66">
                  <c:v>60969.26</c:v>
                </c:pt>
                <c:pt idx="67">
                  <c:v>60910.11</c:v>
                </c:pt>
                <c:pt idx="68">
                  <c:v>60990.17</c:v>
                </c:pt>
                <c:pt idx="69">
                  <c:v>59744.3</c:v>
                </c:pt>
                <c:pt idx="70">
                  <c:v>56913.26</c:v>
                </c:pt>
                <c:pt idx="71">
                  <c:v>56561.79</c:v>
                </c:pt>
                <c:pt idx="72">
                  <c:v>56753.79</c:v>
                </c:pt>
                <c:pt idx="73">
                  <c:v>57909.95</c:v>
                </c:pt>
                <c:pt idx="74">
                  <c:v>58852.53</c:v>
                </c:pt>
                <c:pt idx="75">
                  <c:v>59092.01</c:v>
                </c:pt>
                <c:pt idx="76">
                  <c:v>59433.13</c:v>
                </c:pt>
                <c:pt idx="77">
                  <c:v>60187.43</c:v>
                </c:pt>
                <c:pt idx="78">
                  <c:v>60628.11</c:v>
                </c:pt>
                <c:pt idx="79">
                  <c:v>60378</c:v>
                </c:pt>
                <c:pt idx="80">
                  <c:v>60902.04</c:v>
                </c:pt>
                <c:pt idx="81">
                  <c:v>60146.67</c:v>
                </c:pt>
                <c:pt idx="82">
                  <c:v>58360.55</c:v>
                </c:pt>
                <c:pt idx="83">
                  <c:v>56316.19</c:v>
                </c:pt>
                <c:pt idx="84">
                  <c:v>55227.6</c:v>
                </c:pt>
                <c:pt idx="85">
                  <c:v>56047.39</c:v>
                </c:pt>
                <c:pt idx="86">
                  <c:v>56739.53</c:v>
                </c:pt>
                <c:pt idx="87">
                  <c:v>56593.23</c:v>
                </c:pt>
                <c:pt idx="88">
                  <c:v>58144.639999999999</c:v>
                </c:pt>
                <c:pt idx="89">
                  <c:v>57485.19</c:v>
                </c:pt>
                <c:pt idx="90">
                  <c:v>57666.04</c:v>
                </c:pt>
                <c:pt idx="91">
                  <c:v>55980.47</c:v>
                </c:pt>
                <c:pt idx="92">
                  <c:v>56895.37</c:v>
                </c:pt>
                <c:pt idx="93">
                  <c:v>57024.61</c:v>
                </c:pt>
                <c:pt idx="94">
                  <c:v>57329.09</c:v>
                </c:pt>
                <c:pt idx="95">
                  <c:v>57783.02</c:v>
                </c:pt>
                <c:pt idx="96">
                  <c:v>59191.71</c:v>
                </c:pt>
                <c:pt idx="97">
                  <c:v>58751.67</c:v>
                </c:pt>
                <c:pt idx="98">
                  <c:v>57863.03</c:v>
                </c:pt>
                <c:pt idx="99">
                  <c:v>57502.14</c:v>
                </c:pt>
                <c:pt idx="100">
                  <c:v>55994.68</c:v>
                </c:pt>
                <c:pt idx="101">
                  <c:v>56729.11</c:v>
                </c:pt>
                <c:pt idx="102">
                  <c:v>57202.89</c:v>
                </c:pt>
                <c:pt idx="103">
                  <c:v>57877.81</c:v>
                </c:pt>
                <c:pt idx="104">
                  <c:v>58603.27</c:v>
                </c:pt>
                <c:pt idx="105">
                  <c:v>58732.09</c:v>
                </c:pt>
                <c:pt idx="106">
                  <c:v>59039.839999999997</c:v>
                </c:pt>
                <c:pt idx="107">
                  <c:v>58607.31</c:v>
                </c:pt>
                <c:pt idx="108">
                  <c:v>56681.27</c:v>
                </c:pt>
                <c:pt idx="109">
                  <c:v>57816.25</c:v>
                </c:pt>
                <c:pt idx="110">
                  <c:v>57895.19</c:v>
                </c:pt>
                <c:pt idx="111">
                  <c:v>57424.47</c:v>
                </c:pt>
                <c:pt idx="112">
                  <c:v>49276.54</c:v>
                </c:pt>
                <c:pt idx="113">
                  <c:v>49326.23</c:v>
                </c:pt>
                <c:pt idx="114">
                  <c:v>38629.629999999997</c:v>
                </c:pt>
                <c:pt idx="115">
                  <c:v>41153.199999999997</c:v>
                </c:pt>
                <c:pt idx="116">
                  <c:v>40886.9</c:v>
                </c:pt>
                <c:pt idx="117">
                  <c:v>41532.370000000003</c:v>
                </c:pt>
                <c:pt idx="118">
                  <c:v>44499.23</c:v>
                </c:pt>
                <c:pt idx="119">
                  <c:v>45353.23</c:v>
                </c:pt>
                <c:pt idx="120">
                  <c:v>44884.25</c:v>
                </c:pt>
                <c:pt idx="121">
                  <c:v>46117</c:v>
                </c:pt>
                <c:pt idx="122">
                  <c:v>45228.14</c:v>
                </c:pt>
                <c:pt idx="123">
                  <c:v>44348.22</c:v>
                </c:pt>
                <c:pt idx="124">
                  <c:v>45915.72</c:v>
                </c:pt>
                <c:pt idx="125">
                  <c:v>48127.64</c:v>
                </c:pt>
                <c:pt idx="126">
                  <c:v>51494.63</c:v>
                </c:pt>
                <c:pt idx="127">
                  <c:v>50169.11</c:v>
                </c:pt>
                <c:pt idx="128">
                  <c:v>50670.080000000002</c:v>
                </c:pt>
                <c:pt idx="129">
                  <c:v>49725.89</c:v>
                </c:pt>
                <c:pt idx="130">
                  <c:v>50959.44</c:v>
                </c:pt>
                <c:pt idx="131">
                  <c:v>50933.53</c:v>
                </c:pt>
                <c:pt idx="132">
                  <c:v>51046.47</c:v>
                </c:pt>
                <c:pt idx="133">
                  <c:v>51672.44</c:v>
                </c:pt>
                <c:pt idx="134">
                  <c:v>50468.160000000003</c:v>
                </c:pt>
                <c:pt idx="135">
                  <c:v>51732.44</c:v>
                </c:pt>
                <c:pt idx="136">
                  <c:v>52631.64</c:v>
                </c:pt>
                <c:pt idx="137">
                  <c:v>51920.09</c:v>
                </c:pt>
                <c:pt idx="138">
                  <c:v>52237.26</c:v>
                </c:pt>
                <c:pt idx="139">
                  <c:v>50522.18</c:v>
                </c:pt>
                <c:pt idx="140">
                  <c:v>50737.57</c:v>
                </c:pt>
                <c:pt idx="141">
                  <c:v>49825.58</c:v>
                </c:pt>
                <c:pt idx="142">
                  <c:v>48294.74</c:v>
                </c:pt>
                <c:pt idx="143">
                  <c:v>49043.26</c:v>
                </c:pt>
                <c:pt idx="144">
                  <c:v>49191.09</c:v>
                </c:pt>
                <c:pt idx="145">
                  <c:v>48210.12</c:v>
                </c:pt>
                <c:pt idx="146">
                  <c:v>47846.25</c:v>
                </c:pt>
                <c:pt idx="147">
                  <c:v>44097.98</c:v>
                </c:pt>
                <c:pt idx="148">
                  <c:v>48962.48</c:v>
                </c:pt>
                <c:pt idx="149">
                  <c:v>50636.31</c:v>
                </c:pt>
                <c:pt idx="150">
                  <c:v>52353.64</c:v>
                </c:pt>
                <c:pt idx="151">
                  <c:v>53302.48</c:v>
                </c:pt>
                <c:pt idx="152">
                  <c:v>55304.72</c:v>
                </c:pt>
                <c:pt idx="153">
                  <c:v>55501.03</c:v>
                </c:pt>
                <c:pt idx="154">
                  <c:v>55607.24</c:v>
                </c:pt>
                <c:pt idx="155">
                  <c:v>55843.46</c:v>
                </c:pt>
                <c:pt idx="156">
                  <c:v>57025.84</c:v>
                </c:pt>
                <c:pt idx="157">
                  <c:v>59843.23</c:v>
                </c:pt>
                <c:pt idx="158">
                  <c:v>57872.92</c:v>
                </c:pt>
                <c:pt idx="159">
                  <c:v>57304.69</c:v>
                </c:pt>
                <c:pt idx="160">
                  <c:v>56978.68</c:v>
                </c:pt>
                <c:pt idx="161">
                  <c:v>57453.85</c:v>
                </c:pt>
                <c:pt idx="162">
                  <c:v>57428.07</c:v>
                </c:pt>
                <c:pt idx="163">
                  <c:v>58712.53</c:v>
                </c:pt>
                <c:pt idx="164">
                  <c:v>56970.3</c:v>
                </c:pt>
                <c:pt idx="165">
                  <c:v>57643.55</c:v>
                </c:pt>
                <c:pt idx="166">
                  <c:v>59443.12</c:v>
                </c:pt>
                <c:pt idx="167">
                  <c:v>57595.05</c:v>
                </c:pt>
                <c:pt idx="168">
                  <c:v>57525.64</c:v>
                </c:pt>
                <c:pt idx="169">
                  <c:v>58512.71</c:v>
                </c:pt>
                <c:pt idx="170">
                  <c:v>59389.97</c:v>
                </c:pt>
                <c:pt idx="171">
                  <c:v>60158.720000000001</c:v>
                </c:pt>
                <c:pt idx="172">
                  <c:v>59355.67</c:v>
                </c:pt>
                <c:pt idx="173">
                  <c:v>60810.55</c:v>
                </c:pt>
                <c:pt idx="174">
                  <c:v>62109</c:v>
                </c:pt>
                <c:pt idx="175">
                  <c:v>62237.55</c:v>
                </c:pt>
                <c:pt idx="176">
                  <c:v>63626.19</c:v>
                </c:pt>
                <c:pt idx="177">
                  <c:v>66195.47</c:v>
                </c:pt>
                <c:pt idx="178">
                  <c:v>66877.179999999993</c:v>
                </c:pt>
                <c:pt idx="179">
                  <c:v>66210.63</c:v>
                </c:pt>
                <c:pt idx="180">
                  <c:v>65988.89</c:v>
                </c:pt>
                <c:pt idx="181">
                  <c:v>67947.66</c:v>
                </c:pt>
                <c:pt idx="182">
                  <c:v>67027.89</c:v>
                </c:pt>
                <c:pt idx="183">
                  <c:v>67128.800000000003</c:v>
                </c:pt>
                <c:pt idx="184">
                  <c:v>67329.440000000002</c:v>
                </c:pt>
                <c:pt idx="185">
                  <c:v>67190.720000000001</c:v>
                </c:pt>
                <c:pt idx="186">
                  <c:v>67637.95</c:v>
                </c:pt>
                <c:pt idx="187">
                  <c:v>68387.12</c:v>
                </c:pt>
                <c:pt idx="188">
                  <c:v>69254.399999999994</c:v>
                </c:pt>
                <c:pt idx="189">
                  <c:v>67966.14</c:v>
                </c:pt>
                <c:pt idx="190">
                  <c:v>69774.86</c:v>
                </c:pt>
                <c:pt idx="191">
                  <c:v>71177.34</c:v>
                </c:pt>
                <c:pt idx="192">
                  <c:v>71091.23</c:v>
                </c:pt>
                <c:pt idx="193">
                  <c:v>71107.64</c:v>
                </c:pt>
                <c:pt idx="194">
                  <c:v>70162.59</c:v>
                </c:pt>
                <c:pt idx="195">
                  <c:v>70811.97</c:v>
                </c:pt>
                <c:pt idx="196">
                  <c:v>73327.72</c:v>
                </c:pt>
                <c:pt idx="197">
                  <c:v>74444.83</c:v>
                </c:pt>
                <c:pt idx="198">
                  <c:v>73602.06</c:v>
                </c:pt>
                <c:pt idx="199">
                  <c:v>73586.320000000007</c:v>
                </c:pt>
                <c:pt idx="200">
                  <c:v>74813.240000000005</c:v>
                </c:pt>
                <c:pt idx="201">
                  <c:v>72574.53</c:v>
                </c:pt>
                <c:pt idx="202">
                  <c:v>69415.67</c:v>
                </c:pt>
                <c:pt idx="203">
                  <c:v>66440.820000000007</c:v>
                </c:pt>
                <c:pt idx="204">
                  <c:v>67730.009999999995</c:v>
                </c:pt>
                <c:pt idx="205">
                  <c:v>68368.83</c:v>
                </c:pt>
                <c:pt idx="206">
                  <c:v>67153.100000000006</c:v>
                </c:pt>
                <c:pt idx="207">
                  <c:v>68120.160000000003</c:v>
                </c:pt>
                <c:pt idx="208">
                  <c:v>69296.259999999995</c:v>
                </c:pt>
                <c:pt idx="209">
                  <c:v>70850.990000000005</c:v>
                </c:pt>
                <c:pt idx="210">
                  <c:v>72563.289999999994</c:v>
                </c:pt>
                <c:pt idx="211">
                  <c:v>69265.350000000006</c:v>
                </c:pt>
                <c:pt idx="212">
                  <c:v>66892.11</c:v>
                </c:pt>
                <c:pt idx="213">
                  <c:v>67149.47</c:v>
                </c:pt>
                <c:pt idx="214">
                  <c:v>67618</c:v>
                </c:pt>
                <c:pt idx="215">
                  <c:v>65696.56</c:v>
                </c:pt>
                <c:pt idx="216">
                  <c:v>60414.19</c:v>
                </c:pt>
                <c:pt idx="217">
                  <c:v>58386.18</c:v>
                </c:pt>
                <c:pt idx="218">
                  <c:v>61323.15</c:v>
                </c:pt>
                <c:pt idx="219">
                  <c:v>63658.84</c:v>
                </c:pt>
                <c:pt idx="220">
                  <c:v>64420.13</c:v>
                </c:pt>
                <c:pt idx="221">
                  <c:v>65716.19</c:v>
                </c:pt>
                <c:pt idx="222">
                  <c:v>63718.63</c:v>
                </c:pt>
                <c:pt idx="223">
                  <c:v>63760.06</c:v>
                </c:pt>
                <c:pt idx="224">
                  <c:v>60903.71</c:v>
                </c:pt>
                <c:pt idx="225">
                  <c:v>57754.98</c:v>
                </c:pt>
                <c:pt idx="226">
                  <c:v>55237.120000000003</c:v>
                </c:pt>
                <c:pt idx="227">
                  <c:v>55143.54</c:v>
                </c:pt>
                <c:pt idx="228">
                  <c:v>55687.59</c:v>
                </c:pt>
                <c:pt idx="229">
                  <c:v>56609.87</c:v>
                </c:pt>
                <c:pt idx="230">
                  <c:v>56857.65</c:v>
                </c:pt>
                <c:pt idx="231">
                  <c:v>54307.76</c:v>
                </c:pt>
                <c:pt idx="232">
                  <c:v>52629.58</c:v>
                </c:pt>
                <c:pt idx="233">
                  <c:v>53014.11</c:v>
                </c:pt>
                <c:pt idx="234">
                  <c:v>53433.55</c:v>
                </c:pt>
                <c:pt idx="235">
                  <c:v>54611.02</c:v>
                </c:pt>
                <c:pt idx="236">
                  <c:v>51633.52</c:v>
                </c:pt>
                <c:pt idx="237">
                  <c:v>54105.89</c:v>
                </c:pt>
                <c:pt idx="238">
                  <c:v>55007.360000000001</c:v>
                </c:pt>
                <c:pt idx="239">
                  <c:v>53863.78</c:v>
                </c:pt>
                <c:pt idx="240">
                  <c:v>56070.42</c:v>
                </c:pt>
                <c:pt idx="241">
                  <c:v>54398.69</c:v>
                </c:pt>
                <c:pt idx="242">
                  <c:v>52282.33</c:v>
                </c:pt>
                <c:pt idx="243">
                  <c:v>49671.47</c:v>
                </c:pt>
                <c:pt idx="244">
                  <c:v>50708.61</c:v>
                </c:pt>
                <c:pt idx="245">
                  <c:v>49350.07</c:v>
                </c:pt>
                <c:pt idx="246">
                  <c:v>48081.16</c:v>
                </c:pt>
                <c:pt idx="247">
                  <c:v>45970.64</c:v>
                </c:pt>
                <c:pt idx="248">
                  <c:v>46911.05</c:v>
                </c:pt>
                <c:pt idx="249">
                  <c:v>46570.39</c:v>
                </c:pt>
                <c:pt idx="250">
                  <c:v>46768.23</c:v>
                </c:pt>
                <c:pt idx="251">
                  <c:v>49547.35</c:v>
                </c:pt>
                <c:pt idx="252">
                  <c:v>52300.2</c:v>
                </c:pt>
                <c:pt idx="253">
                  <c:v>54421.13</c:v>
                </c:pt>
                <c:pt idx="254">
                  <c:v>54891.25</c:v>
                </c:pt>
                <c:pt idx="255">
                  <c:v>56280.53</c:v>
                </c:pt>
                <c:pt idx="256">
                  <c:v>56207.29</c:v>
                </c:pt>
                <c:pt idx="257">
                  <c:v>55836.35</c:v>
                </c:pt>
                <c:pt idx="258">
                  <c:v>56032.12</c:v>
                </c:pt>
                <c:pt idx="259">
                  <c:v>57039.91</c:v>
                </c:pt>
                <c:pt idx="260">
                  <c:v>57462.68</c:v>
                </c:pt>
                <c:pt idx="261">
                  <c:v>59854.8</c:v>
                </c:pt>
                <c:pt idx="262">
                  <c:v>61565.83</c:v>
                </c:pt>
                <c:pt idx="263">
                  <c:v>60788.05</c:v>
                </c:pt>
                <c:pt idx="264">
                  <c:v>61269.7</c:v>
                </c:pt>
                <c:pt idx="265">
                  <c:v>61465.85</c:v>
                </c:pt>
                <c:pt idx="266">
                  <c:v>60008.87</c:v>
                </c:pt>
                <c:pt idx="267">
                  <c:v>60459.17</c:v>
                </c:pt>
                <c:pt idx="268">
                  <c:v>59051.34</c:v>
                </c:pt>
                <c:pt idx="269">
                  <c:v>60205.87</c:v>
                </c:pt>
                <c:pt idx="270">
                  <c:v>59570</c:v>
                </c:pt>
                <c:pt idx="271">
                  <c:v>56283.05</c:v>
                </c:pt>
                <c:pt idx="272">
                  <c:v>56024.38</c:v>
                </c:pt>
                <c:pt idx="273">
                  <c:v>58608.76</c:v>
                </c:pt>
                <c:pt idx="274">
                  <c:v>58538.87</c:v>
                </c:pt>
                <c:pt idx="275">
                  <c:v>61293.06</c:v>
                </c:pt>
                <c:pt idx="276">
                  <c:v>62409.21</c:v>
                </c:pt>
                <c:pt idx="277">
                  <c:v>62948.5</c:v>
                </c:pt>
                <c:pt idx="278">
                  <c:v>62692.959999999999</c:v>
                </c:pt>
                <c:pt idx="279">
                  <c:v>63669.39</c:v>
                </c:pt>
                <c:pt idx="280">
                  <c:v>64919.22</c:v>
                </c:pt>
                <c:pt idx="281">
                  <c:v>64788.01</c:v>
                </c:pt>
                <c:pt idx="282">
                  <c:v>65654.39</c:v>
                </c:pt>
                <c:pt idx="283">
                  <c:v>66531.53</c:v>
                </c:pt>
                <c:pt idx="284">
                  <c:v>67850.509999999995</c:v>
                </c:pt>
                <c:pt idx="285">
                  <c:v>66272.990000000005</c:v>
                </c:pt>
                <c:pt idx="286">
                  <c:v>67283.22</c:v>
                </c:pt>
                <c:pt idx="287">
                  <c:v>67181.67</c:v>
                </c:pt>
                <c:pt idx="288">
                  <c:v>70242.39</c:v>
                </c:pt>
                <c:pt idx="289">
                  <c:v>71298.19</c:v>
                </c:pt>
                <c:pt idx="290">
                  <c:v>71965.41</c:v>
                </c:pt>
                <c:pt idx="291">
                  <c:v>71471.63</c:v>
                </c:pt>
                <c:pt idx="292">
                  <c:v>70503.710000000006</c:v>
                </c:pt>
                <c:pt idx="293">
                  <c:v>68084.460000000006</c:v>
                </c:pt>
                <c:pt idx="294">
                  <c:v>67706.429999999993</c:v>
                </c:pt>
                <c:pt idx="295">
                  <c:v>69017.61</c:v>
                </c:pt>
                <c:pt idx="296">
                  <c:v>66542.34</c:v>
                </c:pt>
                <c:pt idx="297">
                  <c:v>67368.11</c:v>
                </c:pt>
                <c:pt idx="298">
                  <c:v>66519.31</c:v>
                </c:pt>
                <c:pt idx="299">
                  <c:v>65397.43</c:v>
                </c:pt>
                <c:pt idx="300">
                  <c:v>63903.35</c:v>
                </c:pt>
                <c:pt idx="301">
                  <c:v>67061.899999999994</c:v>
                </c:pt>
                <c:pt idx="302">
                  <c:v>68361.11</c:v>
                </c:pt>
                <c:pt idx="303">
                  <c:v>70290.31</c:v>
                </c:pt>
                <c:pt idx="304">
                  <c:v>72473.240000000005</c:v>
                </c:pt>
                <c:pt idx="305">
                  <c:v>71545.8</c:v>
                </c:pt>
                <c:pt idx="306">
                  <c:v>74091.850000000006</c:v>
                </c:pt>
                <c:pt idx="307">
                  <c:v>74469.990000000005</c:v>
                </c:pt>
                <c:pt idx="308">
                  <c:v>76319.05</c:v>
                </c:pt>
                <c:pt idx="309">
                  <c:v>77111.850000000006</c:v>
                </c:pt>
                <c:pt idx="310">
                  <c:v>77647.100000000006</c:v>
                </c:pt>
                <c:pt idx="311">
                  <c:v>78667.789999999994</c:v>
                </c:pt>
                <c:pt idx="312">
                  <c:v>78459.91</c:v>
                </c:pt>
                <c:pt idx="313">
                  <c:v>76593.759999999995</c:v>
                </c:pt>
                <c:pt idx="314">
                  <c:v>76106.23</c:v>
                </c:pt>
                <c:pt idx="315">
                  <c:v>74774.929999999993</c:v>
                </c:pt>
                <c:pt idx="316">
                  <c:v>75683.59</c:v>
                </c:pt>
                <c:pt idx="317">
                  <c:v>79575.14</c:v>
                </c:pt>
                <c:pt idx="318">
                  <c:v>78450.66</c:v>
                </c:pt>
                <c:pt idx="319">
                  <c:v>80147.009999999995</c:v>
                </c:pt>
                <c:pt idx="320">
                  <c:v>83265.56</c:v>
                </c:pt>
                <c:pt idx="321">
                  <c:v>82172.36</c:v>
                </c:pt>
                <c:pt idx="322">
                  <c:v>80199.539999999994</c:v>
                </c:pt>
                <c:pt idx="323">
                  <c:v>80199.350000000006</c:v>
                </c:pt>
                <c:pt idx="324">
                  <c:v>80992.639999999999</c:v>
                </c:pt>
                <c:pt idx="325">
                  <c:v>82745.58</c:v>
                </c:pt>
                <c:pt idx="326">
                  <c:v>83642.11</c:v>
                </c:pt>
                <c:pt idx="327">
                  <c:v>82864.67</c:v>
                </c:pt>
                <c:pt idx="328">
                  <c:v>83206.02</c:v>
                </c:pt>
                <c:pt idx="329">
                  <c:v>84443.72</c:v>
                </c:pt>
                <c:pt idx="330">
                  <c:v>84393.73</c:v>
                </c:pt>
                <c:pt idx="331">
                  <c:v>86508.67</c:v>
                </c:pt>
                <c:pt idx="332">
                  <c:v>88734.63</c:v>
                </c:pt>
                <c:pt idx="333">
                  <c:v>87690.05</c:v>
                </c:pt>
                <c:pt idx="334">
                  <c:v>86315.26</c:v>
                </c:pt>
                <c:pt idx="335">
                  <c:v>84902.67</c:v>
                </c:pt>
                <c:pt idx="336">
                  <c:v>83875.740000000005</c:v>
                </c:pt>
                <c:pt idx="337">
                  <c:v>86415.61</c:v>
                </c:pt>
                <c:pt idx="338">
                  <c:v>88613.67</c:v>
                </c:pt>
                <c:pt idx="339">
                  <c:v>87297.02</c:v>
                </c:pt>
                <c:pt idx="340">
                  <c:v>88693.82</c:v>
                </c:pt>
                <c:pt idx="341">
                  <c:v>85852.44</c:v>
                </c:pt>
                <c:pt idx="342">
                  <c:v>83712.63</c:v>
                </c:pt>
                <c:pt idx="343">
                  <c:v>81648.83</c:v>
                </c:pt>
                <c:pt idx="344">
                  <c:v>79603.179999999993</c:v>
                </c:pt>
                <c:pt idx="345">
                  <c:v>84690.74</c:v>
                </c:pt>
                <c:pt idx="346">
                  <c:v>84158.33</c:v>
                </c:pt>
                <c:pt idx="347">
                  <c:v>84868.25</c:v>
                </c:pt>
                <c:pt idx="348">
                  <c:v>81744.47</c:v>
                </c:pt>
                <c:pt idx="349">
                  <c:v>82302.58</c:v>
                </c:pt>
                <c:pt idx="350">
                  <c:v>81759.710000000006</c:v>
                </c:pt>
                <c:pt idx="351">
                  <c:v>84947.19</c:v>
                </c:pt>
                <c:pt idx="352">
                  <c:v>82010.86</c:v>
                </c:pt>
                <c:pt idx="353">
                  <c:v>83455.17</c:v>
                </c:pt>
                <c:pt idx="354">
                  <c:v>82650.039999999994</c:v>
                </c:pt>
                <c:pt idx="355">
                  <c:v>80755.53</c:v>
                </c:pt>
                <c:pt idx="356">
                  <c:v>79550.320000000007</c:v>
                </c:pt>
                <c:pt idx="357">
                  <c:v>82250.2</c:v>
                </c:pt>
                <c:pt idx="358">
                  <c:v>79330.679999999993</c:v>
                </c:pt>
                <c:pt idx="359">
                  <c:v>79492.14</c:v>
                </c:pt>
                <c:pt idx="360">
                  <c:v>79369.820000000007</c:v>
                </c:pt>
                <c:pt idx="361">
                  <c:v>82860.19</c:v>
                </c:pt>
                <c:pt idx="362">
                  <c:v>81632.73</c:v>
                </c:pt>
                <c:pt idx="363">
                  <c:v>79474.16</c:v>
                </c:pt>
                <c:pt idx="364">
                  <c:v>79842.52</c:v>
                </c:pt>
                <c:pt idx="365">
                  <c:v>81444.58</c:v>
                </c:pt>
                <c:pt idx="366">
                  <c:v>82210.47</c:v>
                </c:pt>
                <c:pt idx="367">
                  <c:v>83676.42</c:v>
                </c:pt>
                <c:pt idx="368">
                  <c:v>85840.78</c:v>
                </c:pt>
                <c:pt idx="369">
                  <c:v>87367.57</c:v>
                </c:pt>
                <c:pt idx="370">
                  <c:v>89150.14</c:v>
                </c:pt>
                <c:pt idx="371">
                  <c:v>91788.05</c:v>
                </c:pt>
                <c:pt idx="372">
                  <c:v>93117.48</c:v>
                </c:pt>
                <c:pt idx="373">
                  <c:v>91996.4</c:v>
                </c:pt>
                <c:pt idx="374">
                  <c:v>93611.8</c:v>
                </c:pt>
                <c:pt idx="375">
                  <c:v>97045.24</c:v>
                </c:pt>
                <c:pt idx="376">
                  <c:v>96891.23</c:v>
                </c:pt>
                <c:pt idx="377">
                  <c:v>97819.39</c:v>
                </c:pt>
                <c:pt idx="378">
                  <c:v>89040</c:v>
                </c:pt>
                <c:pt idx="379">
                  <c:v>91120.04</c:v>
                </c:pt>
                <c:pt idx="380">
                  <c:v>95165.01</c:v>
                </c:pt>
                <c:pt idx="381">
                  <c:v>100156.88</c:v>
                </c:pt>
                <c:pt idx="382">
                  <c:v>101199.94</c:v>
                </c:pt>
                <c:pt idx="383">
                  <c:v>103247.39</c:v>
                </c:pt>
                <c:pt idx="384">
                  <c:v>103150.46</c:v>
                </c:pt>
                <c:pt idx="385">
                  <c:v>99925.61</c:v>
                </c:pt>
                <c:pt idx="386">
                  <c:v>101476.07</c:v>
                </c:pt>
                <c:pt idx="387">
                  <c:v>99287.48</c:v>
                </c:pt>
                <c:pt idx="388">
                  <c:v>99364.86</c:v>
                </c:pt>
                <c:pt idx="389">
                  <c:v>100405.84</c:v>
                </c:pt>
                <c:pt idx="390">
                  <c:v>103728.06</c:v>
                </c:pt>
                <c:pt idx="391">
                  <c:v>105548.27</c:v>
                </c:pt>
                <c:pt idx="392">
                  <c:v>105106.98</c:v>
                </c:pt>
                <c:pt idx="393">
                  <c:v>108431.73</c:v>
                </c:pt>
                <c:pt idx="394">
                  <c:v>108552.82</c:v>
                </c:pt>
                <c:pt idx="395">
                  <c:v>105684.54</c:v>
                </c:pt>
                <c:pt idx="396">
                  <c:v>110917.43</c:v>
                </c:pt>
                <c:pt idx="397">
                  <c:v>109366.66</c:v>
                </c:pt>
                <c:pt idx="398">
                  <c:v>107648.46</c:v>
                </c:pt>
                <c:pt idx="399">
                  <c:v>104775.45</c:v>
                </c:pt>
                <c:pt idx="400">
                  <c:v>105563.27</c:v>
                </c:pt>
                <c:pt idx="401">
                  <c:v>106413.18</c:v>
                </c:pt>
                <c:pt idx="402">
                  <c:v>105380.97</c:v>
                </c:pt>
                <c:pt idx="403">
                  <c:v>106570.62</c:v>
                </c:pt>
                <c:pt idx="404">
                  <c:v>108016.79</c:v>
                </c:pt>
                <c:pt idx="405">
                  <c:v>107951.51</c:v>
                </c:pt>
                <c:pt idx="406">
                  <c:v>107764.77</c:v>
                </c:pt>
                <c:pt idx="407">
                  <c:v>111427.76</c:v>
                </c:pt>
                <c:pt idx="408">
                  <c:v>111487.05</c:v>
                </c:pt>
                <c:pt idx="409">
                  <c:v>110985.15</c:v>
                </c:pt>
                <c:pt idx="410">
                  <c:v>111687.24</c:v>
                </c:pt>
                <c:pt idx="411">
                  <c:v>110369.15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F-4E35-8F1A-640407BF30CE}"/>
            </c:ext>
          </c:extLst>
        </c:ser>
        <c:ser>
          <c:idx val="1"/>
          <c:order val="1"/>
          <c:tx>
            <c:strRef>
              <c:f>baza!$C$1</c:f>
              <c:strCache>
                <c:ptCount val="1"/>
                <c:pt idx="0">
                  <c:v>PZU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baza!$C$2:$C$413</c:f>
              <c:numCache>
                <c:formatCode>General</c:formatCode>
                <c:ptCount val="412"/>
                <c:pt idx="0">
                  <c:v>26.0807</c:v>
                </c:pt>
                <c:pt idx="1">
                  <c:v>26.7285</c:v>
                </c:pt>
                <c:pt idx="2">
                  <c:v>26.540299999999998</c:v>
                </c:pt>
                <c:pt idx="3">
                  <c:v>27.889800000000001</c:v>
                </c:pt>
                <c:pt idx="4">
                  <c:v>25.627700000000001</c:v>
                </c:pt>
                <c:pt idx="5">
                  <c:v>25.539400000000001</c:v>
                </c:pt>
                <c:pt idx="6">
                  <c:v>26.2638</c:v>
                </c:pt>
                <c:pt idx="7">
                  <c:v>25.6859</c:v>
                </c:pt>
                <c:pt idx="8">
                  <c:v>24.478999999999999</c:v>
                </c:pt>
                <c:pt idx="9">
                  <c:v>25.7454</c:v>
                </c:pt>
                <c:pt idx="10">
                  <c:v>25.197600000000001</c:v>
                </c:pt>
                <c:pt idx="11">
                  <c:v>25.332799999999999</c:v>
                </c:pt>
                <c:pt idx="12">
                  <c:v>24.596</c:v>
                </c:pt>
                <c:pt idx="13">
                  <c:v>24.5136</c:v>
                </c:pt>
                <c:pt idx="14">
                  <c:v>25.020399999999999</c:v>
                </c:pt>
                <c:pt idx="15">
                  <c:v>25.343800000000002</c:v>
                </c:pt>
                <c:pt idx="16">
                  <c:v>25.150400000000001</c:v>
                </c:pt>
                <c:pt idx="17">
                  <c:v>24.378299999999999</c:v>
                </c:pt>
                <c:pt idx="18">
                  <c:v>23.6892</c:v>
                </c:pt>
                <c:pt idx="19">
                  <c:v>22.722899999999999</c:v>
                </c:pt>
                <c:pt idx="20">
                  <c:v>22.417000000000002</c:v>
                </c:pt>
                <c:pt idx="21">
                  <c:v>22.328700000000001</c:v>
                </c:pt>
                <c:pt idx="22">
                  <c:v>22.7104</c:v>
                </c:pt>
                <c:pt idx="23">
                  <c:v>22.151499999999999</c:v>
                </c:pt>
                <c:pt idx="24">
                  <c:v>22.5398</c:v>
                </c:pt>
                <c:pt idx="25">
                  <c:v>22.964099999999998</c:v>
                </c:pt>
                <c:pt idx="26">
                  <c:v>22.905999999999999</c:v>
                </c:pt>
                <c:pt idx="27">
                  <c:v>22.511099999999999</c:v>
                </c:pt>
                <c:pt idx="28">
                  <c:v>23.3767</c:v>
                </c:pt>
                <c:pt idx="29">
                  <c:v>24.065799999999999</c:v>
                </c:pt>
                <c:pt idx="30">
                  <c:v>24.225200000000001</c:v>
                </c:pt>
                <c:pt idx="31">
                  <c:v>24.212700000000002</c:v>
                </c:pt>
                <c:pt idx="32">
                  <c:v>24.053999999999998</c:v>
                </c:pt>
                <c:pt idx="33">
                  <c:v>25.615200000000002</c:v>
                </c:pt>
                <c:pt idx="34">
                  <c:v>26.311</c:v>
                </c:pt>
                <c:pt idx="35">
                  <c:v>25.332799999999999</c:v>
                </c:pt>
                <c:pt idx="36">
                  <c:v>24.374600000000001</c:v>
                </c:pt>
                <c:pt idx="37">
                  <c:v>24.700399999999998</c:v>
                </c:pt>
                <c:pt idx="38">
                  <c:v>24.8504</c:v>
                </c:pt>
                <c:pt idx="39">
                  <c:v>25.0321</c:v>
                </c:pt>
                <c:pt idx="40">
                  <c:v>24.624600000000001</c:v>
                </c:pt>
                <c:pt idx="41">
                  <c:v>25.0321</c:v>
                </c:pt>
                <c:pt idx="42">
                  <c:v>23.442</c:v>
                </c:pt>
                <c:pt idx="43">
                  <c:v>25.413699999999999</c:v>
                </c:pt>
                <c:pt idx="44">
                  <c:v>26.064499999999999</c:v>
                </c:pt>
                <c:pt idx="45">
                  <c:v>24.856300000000001</c:v>
                </c:pt>
                <c:pt idx="46">
                  <c:v>25.851900000000001</c:v>
                </c:pt>
                <c:pt idx="47">
                  <c:v>26.834599999999998</c:v>
                </c:pt>
                <c:pt idx="48">
                  <c:v>26.828600000000002</c:v>
                </c:pt>
                <c:pt idx="49">
                  <c:v>27.247800000000002</c:v>
                </c:pt>
                <c:pt idx="50">
                  <c:v>27.197700000000001</c:v>
                </c:pt>
                <c:pt idx="51">
                  <c:v>27.479500000000002</c:v>
                </c:pt>
                <c:pt idx="52">
                  <c:v>27.773499999999999</c:v>
                </c:pt>
                <c:pt idx="53">
                  <c:v>27.8611</c:v>
                </c:pt>
                <c:pt idx="54">
                  <c:v>27.6052</c:v>
                </c:pt>
                <c:pt idx="55">
                  <c:v>28.411899999999999</c:v>
                </c:pt>
                <c:pt idx="56">
                  <c:v>28.0244</c:v>
                </c:pt>
                <c:pt idx="57">
                  <c:v>27.435300000000002</c:v>
                </c:pt>
                <c:pt idx="58">
                  <c:v>26.6845</c:v>
                </c:pt>
                <c:pt idx="59">
                  <c:v>26.102799999999998</c:v>
                </c:pt>
                <c:pt idx="60">
                  <c:v>26.126899999999999</c:v>
                </c:pt>
                <c:pt idx="61">
                  <c:v>25.632899999999999</c:v>
                </c:pt>
                <c:pt idx="62">
                  <c:v>26.214600000000001</c:v>
                </c:pt>
                <c:pt idx="63">
                  <c:v>25.5137</c:v>
                </c:pt>
                <c:pt idx="64">
                  <c:v>25.351199999999999</c:v>
                </c:pt>
                <c:pt idx="65">
                  <c:v>25.695399999999999</c:v>
                </c:pt>
                <c:pt idx="66">
                  <c:v>26.108699999999999</c:v>
                </c:pt>
                <c:pt idx="67">
                  <c:v>26.634499999999999</c:v>
                </c:pt>
                <c:pt idx="68">
                  <c:v>26.509499999999999</c:v>
                </c:pt>
                <c:pt idx="69">
                  <c:v>26.133600000000001</c:v>
                </c:pt>
                <c:pt idx="70">
                  <c:v>25.044599999999999</c:v>
                </c:pt>
                <c:pt idx="71">
                  <c:v>24.918800000000001</c:v>
                </c:pt>
                <c:pt idx="72">
                  <c:v>25.082000000000001</c:v>
                </c:pt>
                <c:pt idx="73">
                  <c:v>25.933599999999998</c:v>
                </c:pt>
                <c:pt idx="74">
                  <c:v>26.540299999999998</c:v>
                </c:pt>
                <c:pt idx="75">
                  <c:v>26.866099999999999</c:v>
                </c:pt>
                <c:pt idx="76">
                  <c:v>27.078600000000002</c:v>
                </c:pt>
                <c:pt idx="77">
                  <c:v>27.328600000000002</c:v>
                </c:pt>
                <c:pt idx="78">
                  <c:v>27.704499999999999</c:v>
                </c:pt>
                <c:pt idx="79">
                  <c:v>26.608699999999999</c:v>
                </c:pt>
                <c:pt idx="80">
                  <c:v>27.836099999999998</c:v>
                </c:pt>
                <c:pt idx="81">
                  <c:v>26.446200000000001</c:v>
                </c:pt>
                <c:pt idx="82">
                  <c:v>25.664400000000001</c:v>
                </c:pt>
                <c:pt idx="83">
                  <c:v>25.194500000000001</c:v>
                </c:pt>
                <c:pt idx="84">
                  <c:v>25.163699999999999</c:v>
                </c:pt>
                <c:pt idx="85">
                  <c:v>25.224699999999999</c:v>
                </c:pt>
                <c:pt idx="86">
                  <c:v>25.157</c:v>
                </c:pt>
                <c:pt idx="87">
                  <c:v>24.834199999999999</c:v>
                </c:pt>
                <c:pt idx="88">
                  <c:v>25.48</c:v>
                </c:pt>
                <c:pt idx="89">
                  <c:v>25.3858</c:v>
                </c:pt>
                <c:pt idx="90">
                  <c:v>25.197600000000001</c:v>
                </c:pt>
                <c:pt idx="91">
                  <c:v>24.289200000000001</c:v>
                </c:pt>
                <c:pt idx="92">
                  <c:v>25.163699999999999</c:v>
                </c:pt>
                <c:pt idx="93">
                  <c:v>24.733499999999999</c:v>
                </c:pt>
                <c:pt idx="94">
                  <c:v>24.9621</c:v>
                </c:pt>
                <c:pt idx="95">
                  <c:v>24.860700000000001</c:v>
                </c:pt>
                <c:pt idx="96">
                  <c:v>25.547599999999999</c:v>
                </c:pt>
                <c:pt idx="97">
                  <c:v>25.904199999999999</c:v>
                </c:pt>
                <c:pt idx="98">
                  <c:v>25.520399999999999</c:v>
                </c:pt>
                <c:pt idx="99">
                  <c:v>26.038799999999998</c:v>
                </c:pt>
                <c:pt idx="100">
                  <c:v>25.150400000000001</c:v>
                </c:pt>
                <c:pt idx="101">
                  <c:v>25.9512</c:v>
                </c:pt>
                <c:pt idx="102">
                  <c:v>27.310300000000002</c:v>
                </c:pt>
                <c:pt idx="103">
                  <c:v>27.114599999999999</c:v>
                </c:pt>
                <c:pt idx="104">
                  <c:v>27.5184</c:v>
                </c:pt>
                <c:pt idx="105">
                  <c:v>27.5184</c:v>
                </c:pt>
                <c:pt idx="106">
                  <c:v>28.023599999999998</c:v>
                </c:pt>
                <c:pt idx="107">
                  <c:v>27.915400000000002</c:v>
                </c:pt>
                <c:pt idx="108">
                  <c:v>27.061</c:v>
                </c:pt>
                <c:pt idx="109">
                  <c:v>26.5029</c:v>
                </c:pt>
                <c:pt idx="110">
                  <c:v>26.577100000000002</c:v>
                </c:pt>
                <c:pt idx="111">
                  <c:v>26.697800000000001</c:v>
                </c:pt>
                <c:pt idx="112">
                  <c:v>23.3811</c:v>
                </c:pt>
                <c:pt idx="113">
                  <c:v>23.414200000000001</c:v>
                </c:pt>
                <c:pt idx="114">
                  <c:v>18.106200000000001</c:v>
                </c:pt>
                <c:pt idx="115">
                  <c:v>20.339500000000001</c:v>
                </c:pt>
                <c:pt idx="116">
                  <c:v>20.474</c:v>
                </c:pt>
                <c:pt idx="117">
                  <c:v>19.835000000000001</c:v>
                </c:pt>
                <c:pt idx="118">
                  <c:v>19.478300000000001</c:v>
                </c:pt>
                <c:pt idx="119">
                  <c:v>20.736599999999999</c:v>
                </c:pt>
                <c:pt idx="120">
                  <c:v>20.124099999999999</c:v>
                </c:pt>
                <c:pt idx="121">
                  <c:v>20.3733</c:v>
                </c:pt>
                <c:pt idx="122">
                  <c:v>20.2454</c:v>
                </c:pt>
                <c:pt idx="123">
                  <c:v>19.121700000000001</c:v>
                </c:pt>
                <c:pt idx="124">
                  <c:v>19.498999999999999</c:v>
                </c:pt>
                <c:pt idx="125">
                  <c:v>20.076899999999998</c:v>
                </c:pt>
                <c:pt idx="126">
                  <c:v>21.678599999999999</c:v>
                </c:pt>
                <c:pt idx="127">
                  <c:v>20.413699999999999</c:v>
                </c:pt>
                <c:pt idx="128">
                  <c:v>19.9696</c:v>
                </c:pt>
                <c:pt idx="129">
                  <c:v>19.309899999999999</c:v>
                </c:pt>
                <c:pt idx="130">
                  <c:v>19.841699999999999</c:v>
                </c:pt>
                <c:pt idx="131">
                  <c:v>19.343900000000001</c:v>
                </c:pt>
                <c:pt idx="132">
                  <c:v>19.377700000000001</c:v>
                </c:pt>
                <c:pt idx="133">
                  <c:v>19.0076</c:v>
                </c:pt>
                <c:pt idx="134">
                  <c:v>18.179600000000001</c:v>
                </c:pt>
                <c:pt idx="135">
                  <c:v>18.2334</c:v>
                </c:pt>
                <c:pt idx="136">
                  <c:v>19.108499999999999</c:v>
                </c:pt>
                <c:pt idx="137">
                  <c:v>18.967300000000002</c:v>
                </c:pt>
                <c:pt idx="138">
                  <c:v>18.664300000000001</c:v>
                </c:pt>
                <c:pt idx="139">
                  <c:v>18.166499999999999</c:v>
                </c:pt>
                <c:pt idx="140">
                  <c:v>18.651</c:v>
                </c:pt>
                <c:pt idx="141">
                  <c:v>18.0046</c:v>
                </c:pt>
                <c:pt idx="142">
                  <c:v>16.477900000000002</c:v>
                </c:pt>
                <c:pt idx="143">
                  <c:v>16.619199999999999</c:v>
                </c:pt>
                <c:pt idx="144">
                  <c:v>16.874400000000001</c:v>
                </c:pt>
                <c:pt idx="145">
                  <c:v>15.4682</c:v>
                </c:pt>
                <c:pt idx="146">
                  <c:v>15.1586</c:v>
                </c:pt>
                <c:pt idx="147">
                  <c:v>14.5328</c:v>
                </c:pt>
                <c:pt idx="148">
                  <c:v>14.9102</c:v>
                </c:pt>
                <c:pt idx="149">
                  <c:v>16.430099999999999</c:v>
                </c:pt>
                <c:pt idx="150">
                  <c:v>17.850200000000001</c:v>
                </c:pt>
                <c:pt idx="151">
                  <c:v>18.012</c:v>
                </c:pt>
                <c:pt idx="152">
                  <c:v>17.830300000000001</c:v>
                </c:pt>
                <c:pt idx="153">
                  <c:v>19.565899999999999</c:v>
                </c:pt>
                <c:pt idx="154">
                  <c:v>21.046199999999999</c:v>
                </c:pt>
                <c:pt idx="155">
                  <c:v>21.3353</c:v>
                </c:pt>
                <c:pt idx="156">
                  <c:v>21.7727</c:v>
                </c:pt>
                <c:pt idx="157">
                  <c:v>22.614100000000001</c:v>
                </c:pt>
                <c:pt idx="158">
                  <c:v>21.234500000000001</c:v>
                </c:pt>
                <c:pt idx="159">
                  <c:v>20.5822</c:v>
                </c:pt>
                <c:pt idx="160">
                  <c:v>20.070399999999999</c:v>
                </c:pt>
                <c:pt idx="161">
                  <c:v>20.5822</c:v>
                </c:pt>
                <c:pt idx="162">
                  <c:v>20.507899999999999</c:v>
                </c:pt>
                <c:pt idx="163">
                  <c:v>20.568200000000001</c:v>
                </c:pt>
                <c:pt idx="164">
                  <c:v>19.693899999999999</c:v>
                </c:pt>
                <c:pt idx="165">
                  <c:v>20.480699999999999</c:v>
                </c:pt>
                <c:pt idx="166">
                  <c:v>22.492699999999999</c:v>
                </c:pt>
                <c:pt idx="167">
                  <c:v>22.512599999999999</c:v>
                </c:pt>
                <c:pt idx="168">
                  <c:v>22.4861</c:v>
                </c:pt>
                <c:pt idx="169">
                  <c:v>22.9436</c:v>
                </c:pt>
                <c:pt idx="170">
                  <c:v>22.351600000000001</c:v>
                </c:pt>
                <c:pt idx="171">
                  <c:v>21.833100000000002</c:v>
                </c:pt>
                <c:pt idx="172">
                  <c:v>21.866900000000001</c:v>
                </c:pt>
                <c:pt idx="173">
                  <c:v>21.9817</c:v>
                </c:pt>
                <c:pt idx="174">
                  <c:v>22.5398</c:v>
                </c:pt>
                <c:pt idx="175">
                  <c:v>23.145</c:v>
                </c:pt>
                <c:pt idx="176">
                  <c:v>23.845099999999999</c:v>
                </c:pt>
                <c:pt idx="177">
                  <c:v>24.8276</c:v>
                </c:pt>
                <c:pt idx="178">
                  <c:v>25.708600000000001</c:v>
                </c:pt>
                <c:pt idx="179">
                  <c:v>25.748999999999999</c:v>
                </c:pt>
                <c:pt idx="180">
                  <c:v>25.9175</c:v>
                </c:pt>
                <c:pt idx="181">
                  <c:v>26.038799999999998</c:v>
                </c:pt>
                <c:pt idx="182">
                  <c:v>25.096800000000002</c:v>
                </c:pt>
                <c:pt idx="183">
                  <c:v>24.941600000000001</c:v>
                </c:pt>
                <c:pt idx="184">
                  <c:v>25.338699999999999</c:v>
                </c:pt>
                <c:pt idx="185">
                  <c:v>24.840900000000001</c:v>
                </c:pt>
                <c:pt idx="186">
                  <c:v>25.298300000000001</c:v>
                </c:pt>
                <c:pt idx="187">
                  <c:v>25.695399999999999</c:v>
                </c:pt>
                <c:pt idx="188">
                  <c:v>26.872800000000002</c:v>
                </c:pt>
                <c:pt idx="189">
                  <c:v>26.8322</c:v>
                </c:pt>
                <c:pt idx="190">
                  <c:v>27.249300000000002</c:v>
                </c:pt>
                <c:pt idx="191">
                  <c:v>27.4986</c:v>
                </c:pt>
                <c:pt idx="192">
                  <c:v>27.3978</c:v>
                </c:pt>
                <c:pt idx="193">
                  <c:v>27.739100000000001</c:v>
                </c:pt>
                <c:pt idx="194">
                  <c:v>26.9375</c:v>
                </c:pt>
                <c:pt idx="195">
                  <c:v>27.150700000000001</c:v>
                </c:pt>
                <c:pt idx="196">
                  <c:v>28.680299999999999</c:v>
                </c:pt>
                <c:pt idx="197">
                  <c:v>29.158300000000001</c:v>
                </c:pt>
                <c:pt idx="198">
                  <c:v>28.7392</c:v>
                </c:pt>
                <c:pt idx="199">
                  <c:v>29.342199999999998</c:v>
                </c:pt>
                <c:pt idx="200">
                  <c:v>29.8202</c:v>
                </c:pt>
                <c:pt idx="201">
                  <c:v>29.1951</c:v>
                </c:pt>
                <c:pt idx="202">
                  <c:v>26.385899999999999</c:v>
                </c:pt>
                <c:pt idx="203">
                  <c:v>25.709299999999999</c:v>
                </c:pt>
                <c:pt idx="204">
                  <c:v>26.9742</c:v>
                </c:pt>
                <c:pt idx="205">
                  <c:v>27.055099999999999</c:v>
                </c:pt>
                <c:pt idx="206">
                  <c:v>26.260899999999999</c:v>
                </c:pt>
                <c:pt idx="207">
                  <c:v>25.724</c:v>
                </c:pt>
                <c:pt idx="208">
                  <c:v>25.996200000000002</c:v>
                </c:pt>
                <c:pt idx="209">
                  <c:v>26.18</c:v>
                </c:pt>
                <c:pt idx="210">
                  <c:v>27.533100000000001</c:v>
                </c:pt>
                <c:pt idx="211">
                  <c:v>26.172699999999999</c:v>
                </c:pt>
                <c:pt idx="212">
                  <c:v>26.3932</c:v>
                </c:pt>
                <c:pt idx="213">
                  <c:v>26.407900000000001</c:v>
                </c:pt>
                <c:pt idx="214">
                  <c:v>26.635899999999999</c:v>
                </c:pt>
                <c:pt idx="215">
                  <c:v>25.378499999999999</c:v>
                </c:pt>
                <c:pt idx="216">
                  <c:v>24.488600000000002</c:v>
                </c:pt>
                <c:pt idx="217">
                  <c:v>21.517600000000002</c:v>
                </c:pt>
                <c:pt idx="218">
                  <c:v>23.6282</c:v>
                </c:pt>
                <c:pt idx="219">
                  <c:v>25.297499999999999</c:v>
                </c:pt>
                <c:pt idx="220">
                  <c:v>24.951899999999998</c:v>
                </c:pt>
                <c:pt idx="221">
                  <c:v>25.437200000000001</c:v>
                </c:pt>
                <c:pt idx="222">
                  <c:v>24.437100000000001</c:v>
                </c:pt>
                <c:pt idx="223">
                  <c:v>24.5548</c:v>
                </c:pt>
                <c:pt idx="224">
                  <c:v>23.6723</c:v>
                </c:pt>
                <c:pt idx="225">
                  <c:v>22.576599999999999</c:v>
                </c:pt>
                <c:pt idx="226">
                  <c:v>22.128</c:v>
                </c:pt>
                <c:pt idx="227">
                  <c:v>22.017700000000001</c:v>
                </c:pt>
                <c:pt idx="228">
                  <c:v>22.304500000000001</c:v>
                </c:pt>
                <c:pt idx="229">
                  <c:v>23.539899999999999</c:v>
                </c:pt>
                <c:pt idx="230">
                  <c:v>22.767800000000001</c:v>
                </c:pt>
                <c:pt idx="231">
                  <c:v>21.613199999999999</c:v>
                </c:pt>
                <c:pt idx="232">
                  <c:v>21.885400000000001</c:v>
                </c:pt>
                <c:pt idx="233">
                  <c:v>21.841200000000001</c:v>
                </c:pt>
                <c:pt idx="234">
                  <c:v>22.0471</c:v>
                </c:pt>
                <c:pt idx="235">
                  <c:v>22.319299999999998</c:v>
                </c:pt>
                <c:pt idx="236">
                  <c:v>21.635300000000001</c:v>
                </c:pt>
                <c:pt idx="237">
                  <c:v>22.135300000000001</c:v>
                </c:pt>
                <c:pt idx="238">
                  <c:v>22.267700000000001</c:v>
                </c:pt>
                <c:pt idx="239">
                  <c:v>21.7456</c:v>
                </c:pt>
                <c:pt idx="240">
                  <c:v>23.157499999999999</c:v>
                </c:pt>
                <c:pt idx="241">
                  <c:v>22.2456</c:v>
                </c:pt>
                <c:pt idx="242">
                  <c:v>20.973400000000002</c:v>
                </c:pt>
                <c:pt idx="243">
                  <c:v>20.274799999999999</c:v>
                </c:pt>
                <c:pt idx="244">
                  <c:v>20.392499999999998</c:v>
                </c:pt>
                <c:pt idx="245">
                  <c:v>20.274799999999999</c:v>
                </c:pt>
                <c:pt idx="246">
                  <c:v>20.179099999999998</c:v>
                </c:pt>
                <c:pt idx="247">
                  <c:v>18.3248</c:v>
                </c:pt>
                <c:pt idx="248">
                  <c:v>18.760100000000001</c:v>
                </c:pt>
                <c:pt idx="249">
                  <c:v>19.242799999999999</c:v>
                </c:pt>
                <c:pt idx="250">
                  <c:v>19.543399999999998</c:v>
                </c:pt>
                <c:pt idx="251">
                  <c:v>20.500800000000002</c:v>
                </c:pt>
                <c:pt idx="252">
                  <c:v>20.920200000000001</c:v>
                </c:pt>
                <c:pt idx="253">
                  <c:v>22.581700000000001</c:v>
                </c:pt>
                <c:pt idx="254">
                  <c:v>23.412500000000001</c:v>
                </c:pt>
                <c:pt idx="255">
                  <c:v>25.113700000000001</c:v>
                </c:pt>
                <c:pt idx="256">
                  <c:v>25.018699999999999</c:v>
                </c:pt>
                <c:pt idx="257">
                  <c:v>25.691299999999998</c:v>
                </c:pt>
                <c:pt idx="258">
                  <c:v>26.4983</c:v>
                </c:pt>
                <c:pt idx="259">
                  <c:v>27.400400000000001</c:v>
                </c:pt>
                <c:pt idx="260">
                  <c:v>28.025500000000001</c:v>
                </c:pt>
                <c:pt idx="261">
                  <c:v>28.2865</c:v>
                </c:pt>
                <c:pt idx="262">
                  <c:v>28.674199999999999</c:v>
                </c:pt>
                <c:pt idx="263">
                  <c:v>29.0777</c:v>
                </c:pt>
                <c:pt idx="264">
                  <c:v>28.887899999999998</c:v>
                </c:pt>
                <c:pt idx="265">
                  <c:v>29.433800000000002</c:v>
                </c:pt>
                <c:pt idx="266">
                  <c:v>27.922599999999999</c:v>
                </c:pt>
                <c:pt idx="267">
                  <c:v>28.563400000000001</c:v>
                </c:pt>
                <c:pt idx="268">
                  <c:v>28.650500000000001</c:v>
                </c:pt>
                <c:pt idx="269">
                  <c:v>28.927399999999999</c:v>
                </c:pt>
                <c:pt idx="270">
                  <c:v>28.191500000000001</c:v>
                </c:pt>
                <c:pt idx="271">
                  <c:v>25.105799999999999</c:v>
                </c:pt>
                <c:pt idx="272">
                  <c:v>25.319400000000002</c:v>
                </c:pt>
                <c:pt idx="273">
                  <c:v>27.756399999999999</c:v>
                </c:pt>
                <c:pt idx="274">
                  <c:v>28.523900000000001</c:v>
                </c:pt>
                <c:pt idx="275">
                  <c:v>29.3705</c:v>
                </c:pt>
                <c:pt idx="276">
                  <c:v>30.438700000000001</c:v>
                </c:pt>
                <c:pt idx="277">
                  <c:v>30.304099999999998</c:v>
                </c:pt>
                <c:pt idx="278">
                  <c:v>31.1191</c:v>
                </c:pt>
                <c:pt idx="279">
                  <c:v>31.213999999999999</c:v>
                </c:pt>
                <c:pt idx="280">
                  <c:v>32.076500000000003</c:v>
                </c:pt>
                <c:pt idx="281">
                  <c:v>32.424700000000001</c:v>
                </c:pt>
                <c:pt idx="282">
                  <c:v>32.029000000000003</c:v>
                </c:pt>
                <c:pt idx="283">
                  <c:v>32.408799999999999</c:v>
                </c:pt>
                <c:pt idx="284">
                  <c:v>32.511699999999998</c:v>
                </c:pt>
                <c:pt idx="285">
                  <c:v>31.76</c:v>
                </c:pt>
                <c:pt idx="286">
                  <c:v>31.182500000000001</c:v>
                </c:pt>
                <c:pt idx="287">
                  <c:v>30.470400000000001</c:v>
                </c:pt>
                <c:pt idx="288">
                  <c:v>30.541499999999999</c:v>
                </c:pt>
                <c:pt idx="289">
                  <c:v>30.684000000000001</c:v>
                </c:pt>
                <c:pt idx="290">
                  <c:v>32.282200000000003</c:v>
                </c:pt>
                <c:pt idx="291">
                  <c:v>31.6968</c:v>
                </c:pt>
                <c:pt idx="292">
                  <c:v>31.894500000000001</c:v>
                </c:pt>
                <c:pt idx="293">
                  <c:v>31.04</c:v>
                </c:pt>
                <c:pt idx="294">
                  <c:v>31.522600000000001</c:v>
                </c:pt>
                <c:pt idx="295">
                  <c:v>33.421599999999998</c:v>
                </c:pt>
                <c:pt idx="296">
                  <c:v>32.883899999999997</c:v>
                </c:pt>
                <c:pt idx="297">
                  <c:v>34.807400000000001</c:v>
                </c:pt>
                <c:pt idx="298">
                  <c:v>34.6479</c:v>
                </c:pt>
                <c:pt idx="299">
                  <c:v>34.748600000000003</c:v>
                </c:pt>
                <c:pt idx="300">
                  <c:v>34.563899999999997</c:v>
                </c:pt>
                <c:pt idx="301">
                  <c:v>35.647300000000001</c:v>
                </c:pt>
                <c:pt idx="302">
                  <c:v>37.293700000000001</c:v>
                </c:pt>
                <c:pt idx="303">
                  <c:v>39.317900000000002</c:v>
                </c:pt>
                <c:pt idx="304">
                  <c:v>39.527999999999999</c:v>
                </c:pt>
                <c:pt idx="305">
                  <c:v>38.427599999999998</c:v>
                </c:pt>
                <c:pt idx="306">
                  <c:v>39.469099999999997</c:v>
                </c:pt>
                <c:pt idx="307">
                  <c:v>39.166699999999999</c:v>
                </c:pt>
                <c:pt idx="308">
                  <c:v>39.2592</c:v>
                </c:pt>
                <c:pt idx="309">
                  <c:v>40.451799999999999</c:v>
                </c:pt>
                <c:pt idx="310">
                  <c:v>40.115900000000003</c:v>
                </c:pt>
                <c:pt idx="311">
                  <c:v>40.082299999999996</c:v>
                </c:pt>
                <c:pt idx="312">
                  <c:v>39.704300000000003</c:v>
                </c:pt>
                <c:pt idx="313">
                  <c:v>39.7547</c:v>
                </c:pt>
                <c:pt idx="314">
                  <c:v>39.133099999999999</c:v>
                </c:pt>
                <c:pt idx="315">
                  <c:v>39.007100000000001</c:v>
                </c:pt>
                <c:pt idx="316">
                  <c:v>39.057499999999997</c:v>
                </c:pt>
                <c:pt idx="317">
                  <c:v>41.291800000000002</c:v>
                </c:pt>
                <c:pt idx="318">
                  <c:v>39.477499999999999</c:v>
                </c:pt>
                <c:pt idx="319">
                  <c:v>40.451799999999999</c:v>
                </c:pt>
                <c:pt idx="320">
                  <c:v>42.770099999999999</c:v>
                </c:pt>
                <c:pt idx="321">
                  <c:v>41.636200000000002</c:v>
                </c:pt>
                <c:pt idx="322">
                  <c:v>39.922699999999999</c:v>
                </c:pt>
                <c:pt idx="323">
                  <c:v>39.897500000000001</c:v>
                </c:pt>
                <c:pt idx="324">
                  <c:v>40.686999999999998</c:v>
                </c:pt>
                <c:pt idx="325">
                  <c:v>40.997799999999998</c:v>
                </c:pt>
                <c:pt idx="326">
                  <c:v>42.081299999999999</c:v>
                </c:pt>
                <c:pt idx="327">
                  <c:v>40.804600000000001</c:v>
                </c:pt>
                <c:pt idx="328">
                  <c:v>42.5685</c:v>
                </c:pt>
                <c:pt idx="329">
                  <c:v>43.257199999999997</c:v>
                </c:pt>
                <c:pt idx="330">
                  <c:v>43.374899999999997</c:v>
                </c:pt>
                <c:pt idx="331">
                  <c:v>44.013199999999998</c:v>
                </c:pt>
                <c:pt idx="332">
                  <c:v>46.482700000000001</c:v>
                </c:pt>
                <c:pt idx="333">
                  <c:v>42.5854</c:v>
                </c:pt>
                <c:pt idx="334">
                  <c:v>41.997300000000003</c:v>
                </c:pt>
                <c:pt idx="335">
                  <c:v>40.796199999999999</c:v>
                </c:pt>
                <c:pt idx="336">
                  <c:v>40.603000000000002</c:v>
                </c:pt>
                <c:pt idx="337">
                  <c:v>41.560600000000001</c:v>
                </c:pt>
                <c:pt idx="338">
                  <c:v>43.290900000000001</c:v>
                </c:pt>
                <c:pt idx="339">
                  <c:v>41.644599999999997</c:v>
                </c:pt>
                <c:pt idx="340">
                  <c:v>42.283000000000001</c:v>
                </c:pt>
                <c:pt idx="341">
                  <c:v>41.090200000000003</c:v>
                </c:pt>
                <c:pt idx="342">
                  <c:v>40.569499999999998</c:v>
                </c:pt>
                <c:pt idx="343">
                  <c:v>39.477499999999999</c:v>
                </c:pt>
                <c:pt idx="344">
                  <c:v>38.603999999999999</c:v>
                </c:pt>
                <c:pt idx="345">
                  <c:v>40.519100000000002</c:v>
                </c:pt>
                <c:pt idx="346">
                  <c:v>40.989400000000003</c:v>
                </c:pt>
                <c:pt idx="347">
                  <c:v>39.175199999999997</c:v>
                </c:pt>
                <c:pt idx="348">
                  <c:v>39.133099999999999</c:v>
                </c:pt>
                <c:pt idx="349">
                  <c:v>39.141500000000001</c:v>
                </c:pt>
                <c:pt idx="350">
                  <c:v>38.465400000000002</c:v>
                </c:pt>
                <c:pt idx="351">
                  <c:v>40.225200000000001</c:v>
                </c:pt>
                <c:pt idx="352">
                  <c:v>38.465400000000002</c:v>
                </c:pt>
                <c:pt idx="353">
                  <c:v>38.372799999999998</c:v>
                </c:pt>
                <c:pt idx="354">
                  <c:v>38.382100000000001</c:v>
                </c:pt>
                <c:pt idx="355">
                  <c:v>37.9375</c:v>
                </c:pt>
                <c:pt idx="356">
                  <c:v>36.770499999999998</c:v>
                </c:pt>
                <c:pt idx="357">
                  <c:v>38.113500000000002</c:v>
                </c:pt>
                <c:pt idx="358">
                  <c:v>37.900399999999998</c:v>
                </c:pt>
                <c:pt idx="359">
                  <c:v>40.1233</c:v>
                </c:pt>
                <c:pt idx="360">
                  <c:v>40.938400000000001</c:v>
                </c:pt>
                <c:pt idx="361">
                  <c:v>42.605600000000003</c:v>
                </c:pt>
                <c:pt idx="362">
                  <c:v>43.0687</c:v>
                </c:pt>
                <c:pt idx="363">
                  <c:v>42.6982</c:v>
                </c:pt>
                <c:pt idx="364">
                  <c:v>42.633299999999998</c:v>
                </c:pt>
                <c:pt idx="365">
                  <c:v>43.3095</c:v>
                </c:pt>
                <c:pt idx="366">
                  <c:v>44.578400000000002</c:v>
                </c:pt>
                <c:pt idx="367">
                  <c:v>45.3842</c:v>
                </c:pt>
                <c:pt idx="368">
                  <c:v>46.773499999999999</c:v>
                </c:pt>
                <c:pt idx="369">
                  <c:v>46.310400000000001</c:v>
                </c:pt>
                <c:pt idx="370">
                  <c:v>47.310699999999997</c:v>
                </c:pt>
                <c:pt idx="371">
                  <c:v>48.4407</c:v>
                </c:pt>
                <c:pt idx="372">
                  <c:v>50.1449</c:v>
                </c:pt>
                <c:pt idx="373">
                  <c:v>49.941099999999999</c:v>
                </c:pt>
                <c:pt idx="374">
                  <c:v>50.737699999999997</c:v>
                </c:pt>
                <c:pt idx="375">
                  <c:v>51.682400000000001</c:v>
                </c:pt>
                <c:pt idx="376">
                  <c:v>51.904699999999998</c:v>
                </c:pt>
                <c:pt idx="377">
                  <c:v>52.979100000000003</c:v>
                </c:pt>
                <c:pt idx="378">
                  <c:v>48.7</c:v>
                </c:pt>
                <c:pt idx="379">
                  <c:v>50.533900000000003</c:v>
                </c:pt>
                <c:pt idx="380">
                  <c:v>52.534500000000001</c:v>
                </c:pt>
                <c:pt idx="381">
                  <c:v>55.0167</c:v>
                </c:pt>
                <c:pt idx="382">
                  <c:v>56.572800000000001</c:v>
                </c:pt>
                <c:pt idx="383">
                  <c:v>57.517499999999998</c:v>
                </c:pt>
                <c:pt idx="384">
                  <c:v>58.647500000000001</c:v>
                </c:pt>
                <c:pt idx="385">
                  <c:v>54.2943</c:v>
                </c:pt>
                <c:pt idx="386">
                  <c:v>56.665399999999998</c:v>
                </c:pt>
                <c:pt idx="387">
                  <c:v>56.350499999999997</c:v>
                </c:pt>
                <c:pt idx="388">
                  <c:v>54.646299999999997</c:v>
                </c:pt>
                <c:pt idx="389">
                  <c:v>55.665100000000002</c:v>
                </c:pt>
                <c:pt idx="390">
                  <c:v>57.443399999999997</c:v>
                </c:pt>
                <c:pt idx="391">
                  <c:v>57.146999999999998</c:v>
                </c:pt>
                <c:pt idx="392">
                  <c:v>55.628</c:v>
                </c:pt>
                <c:pt idx="393">
                  <c:v>57.610100000000003</c:v>
                </c:pt>
                <c:pt idx="394">
                  <c:v>57.887999999999998</c:v>
                </c:pt>
                <c:pt idx="395">
                  <c:v>57.758299999999998</c:v>
                </c:pt>
                <c:pt idx="396">
                  <c:v>60.796300000000002</c:v>
                </c:pt>
                <c:pt idx="397">
                  <c:v>60.110900000000001</c:v>
                </c:pt>
                <c:pt idx="398">
                  <c:v>57.776800000000001</c:v>
                </c:pt>
                <c:pt idx="399">
                  <c:v>56.091099999999997</c:v>
                </c:pt>
                <c:pt idx="400">
                  <c:v>56.535699999999999</c:v>
                </c:pt>
                <c:pt idx="401">
                  <c:v>56.832099999999997</c:v>
                </c:pt>
                <c:pt idx="402">
                  <c:v>55.850299999999997</c:v>
                </c:pt>
                <c:pt idx="403">
                  <c:v>55.24</c:v>
                </c:pt>
                <c:pt idx="404">
                  <c:v>55.32</c:v>
                </c:pt>
                <c:pt idx="405">
                  <c:v>55.62</c:v>
                </c:pt>
                <c:pt idx="406">
                  <c:v>54.56</c:v>
                </c:pt>
                <c:pt idx="407">
                  <c:v>57.38</c:v>
                </c:pt>
                <c:pt idx="408">
                  <c:v>59.06</c:v>
                </c:pt>
                <c:pt idx="409">
                  <c:v>60.44</c:v>
                </c:pt>
                <c:pt idx="410">
                  <c:v>60.66</c:v>
                </c:pt>
                <c:pt idx="411">
                  <c:v>61.8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F-4E35-8F1A-640407BF30CE}"/>
            </c:ext>
          </c:extLst>
        </c:ser>
        <c:ser>
          <c:idx val="2"/>
          <c:order val="2"/>
          <c:tx>
            <c:strRef>
              <c:f>baza!$D$1</c:f>
              <c:strCache>
                <c:ptCount val="1"/>
                <c:pt idx="0">
                  <c:v>DINO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baza!$D$2:$D$413</c:f>
              <c:numCache>
                <c:formatCode>General</c:formatCode>
                <c:ptCount val="412"/>
                <c:pt idx="0">
                  <c:v>8.25</c:v>
                </c:pt>
                <c:pt idx="1">
                  <c:v>7.78</c:v>
                </c:pt>
                <c:pt idx="2">
                  <c:v>8.1999999999999993</c:v>
                </c:pt>
                <c:pt idx="3">
                  <c:v>8.2899999999999991</c:v>
                </c:pt>
                <c:pt idx="4">
                  <c:v>8.82</c:v>
                </c:pt>
                <c:pt idx="5">
                  <c:v>7.9649999999999999</c:v>
                </c:pt>
                <c:pt idx="6">
                  <c:v>8.3249999999999993</c:v>
                </c:pt>
                <c:pt idx="7">
                  <c:v>8.3000000000000007</c:v>
                </c:pt>
                <c:pt idx="8">
                  <c:v>8.3000000000000007</c:v>
                </c:pt>
                <c:pt idx="9">
                  <c:v>9.0950000000000006</c:v>
                </c:pt>
                <c:pt idx="10">
                  <c:v>9.11</c:v>
                </c:pt>
                <c:pt idx="11">
                  <c:v>8.75</c:v>
                </c:pt>
                <c:pt idx="12">
                  <c:v>8.6850000000000005</c:v>
                </c:pt>
                <c:pt idx="13">
                  <c:v>8.9550000000000001</c:v>
                </c:pt>
                <c:pt idx="14">
                  <c:v>9.19</c:v>
                </c:pt>
                <c:pt idx="15">
                  <c:v>9.09</c:v>
                </c:pt>
                <c:pt idx="16">
                  <c:v>9.2249999999999996</c:v>
                </c:pt>
                <c:pt idx="17">
                  <c:v>9.7100000000000009</c:v>
                </c:pt>
                <c:pt idx="18">
                  <c:v>9.82</c:v>
                </c:pt>
                <c:pt idx="19">
                  <c:v>10.61</c:v>
                </c:pt>
                <c:pt idx="20">
                  <c:v>11.2</c:v>
                </c:pt>
                <c:pt idx="21">
                  <c:v>10.67</c:v>
                </c:pt>
                <c:pt idx="22">
                  <c:v>10.220000000000001</c:v>
                </c:pt>
                <c:pt idx="23">
                  <c:v>10.23</c:v>
                </c:pt>
                <c:pt idx="24">
                  <c:v>9.8149999999999995</c:v>
                </c:pt>
                <c:pt idx="25">
                  <c:v>10.4</c:v>
                </c:pt>
                <c:pt idx="26">
                  <c:v>10.35</c:v>
                </c:pt>
                <c:pt idx="27">
                  <c:v>10.1</c:v>
                </c:pt>
                <c:pt idx="28">
                  <c:v>10.46</c:v>
                </c:pt>
                <c:pt idx="29">
                  <c:v>10.1</c:v>
                </c:pt>
                <c:pt idx="30">
                  <c:v>9.85</c:v>
                </c:pt>
                <c:pt idx="31">
                  <c:v>10.130000000000001</c:v>
                </c:pt>
                <c:pt idx="32">
                  <c:v>10.119999999999999</c:v>
                </c:pt>
                <c:pt idx="33">
                  <c:v>9.23</c:v>
                </c:pt>
                <c:pt idx="34">
                  <c:v>9.1300000000000008</c:v>
                </c:pt>
                <c:pt idx="35">
                  <c:v>8.8000000000000007</c:v>
                </c:pt>
                <c:pt idx="36">
                  <c:v>9.44</c:v>
                </c:pt>
                <c:pt idx="37">
                  <c:v>9.4499999999999993</c:v>
                </c:pt>
                <c:pt idx="38">
                  <c:v>9.9600000000000009</c:v>
                </c:pt>
                <c:pt idx="39">
                  <c:v>9.43</c:v>
                </c:pt>
                <c:pt idx="40">
                  <c:v>9</c:v>
                </c:pt>
                <c:pt idx="41">
                  <c:v>8.8149999999999995</c:v>
                </c:pt>
                <c:pt idx="42">
                  <c:v>8.5500000000000007</c:v>
                </c:pt>
                <c:pt idx="43">
                  <c:v>8.4700000000000006</c:v>
                </c:pt>
                <c:pt idx="44">
                  <c:v>7.95</c:v>
                </c:pt>
                <c:pt idx="45">
                  <c:v>8.5649999999999995</c:v>
                </c:pt>
                <c:pt idx="46">
                  <c:v>8.65</c:v>
                </c:pt>
                <c:pt idx="47">
                  <c:v>9.7349999999999994</c:v>
                </c:pt>
                <c:pt idx="48">
                  <c:v>9.86</c:v>
                </c:pt>
                <c:pt idx="49">
                  <c:v>9.86</c:v>
                </c:pt>
                <c:pt idx="50">
                  <c:v>9.8949999999999996</c:v>
                </c:pt>
                <c:pt idx="51">
                  <c:v>9.5850000000000009</c:v>
                </c:pt>
                <c:pt idx="52">
                  <c:v>9.6999999999999993</c:v>
                </c:pt>
                <c:pt idx="53">
                  <c:v>10.41</c:v>
                </c:pt>
                <c:pt idx="54">
                  <c:v>10.26</c:v>
                </c:pt>
                <c:pt idx="55">
                  <c:v>10.35</c:v>
                </c:pt>
                <c:pt idx="56">
                  <c:v>10.19</c:v>
                </c:pt>
                <c:pt idx="57">
                  <c:v>9.86</c:v>
                </c:pt>
                <c:pt idx="58">
                  <c:v>9.3249999999999993</c:v>
                </c:pt>
                <c:pt idx="59">
                  <c:v>9.6349999999999998</c:v>
                </c:pt>
                <c:pt idx="60">
                  <c:v>11</c:v>
                </c:pt>
                <c:pt idx="61">
                  <c:v>11.35</c:v>
                </c:pt>
                <c:pt idx="62">
                  <c:v>11.17</c:v>
                </c:pt>
                <c:pt idx="63">
                  <c:v>12.29</c:v>
                </c:pt>
                <c:pt idx="64">
                  <c:v>12.1</c:v>
                </c:pt>
                <c:pt idx="65">
                  <c:v>12.7</c:v>
                </c:pt>
                <c:pt idx="66">
                  <c:v>13.1</c:v>
                </c:pt>
                <c:pt idx="67">
                  <c:v>12.5</c:v>
                </c:pt>
                <c:pt idx="68">
                  <c:v>12.7</c:v>
                </c:pt>
                <c:pt idx="69">
                  <c:v>12.44</c:v>
                </c:pt>
                <c:pt idx="70">
                  <c:v>12.73</c:v>
                </c:pt>
                <c:pt idx="71">
                  <c:v>11.27</c:v>
                </c:pt>
                <c:pt idx="72">
                  <c:v>12.65</c:v>
                </c:pt>
                <c:pt idx="73">
                  <c:v>12.44</c:v>
                </c:pt>
                <c:pt idx="74">
                  <c:v>12.57</c:v>
                </c:pt>
                <c:pt idx="75">
                  <c:v>12.7</c:v>
                </c:pt>
                <c:pt idx="76">
                  <c:v>13.08</c:v>
                </c:pt>
                <c:pt idx="77">
                  <c:v>13.09</c:v>
                </c:pt>
                <c:pt idx="78">
                  <c:v>13.74</c:v>
                </c:pt>
                <c:pt idx="79">
                  <c:v>14.48</c:v>
                </c:pt>
                <c:pt idx="80">
                  <c:v>14.6</c:v>
                </c:pt>
                <c:pt idx="81">
                  <c:v>14.26</c:v>
                </c:pt>
                <c:pt idx="82">
                  <c:v>14.75</c:v>
                </c:pt>
                <c:pt idx="83">
                  <c:v>13.98</c:v>
                </c:pt>
                <c:pt idx="84">
                  <c:v>13.2</c:v>
                </c:pt>
                <c:pt idx="85">
                  <c:v>14.71</c:v>
                </c:pt>
                <c:pt idx="86">
                  <c:v>15.38</c:v>
                </c:pt>
                <c:pt idx="87">
                  <c:v>15.32</c:v>
                </c:pt>
                <c:pt idx="88">
                  <c:v>16</c:v>
                </c:pt>
                <c:pt idx="89">
                  <c:v>15.26</c:v>
                </c:pt>
                <c:pt idx="90">
                  <c:v>15.85</c:v>
                </c:pt>
                <c:pt idx="91">
                  <c:v>15.06</c:v>
                </c:pt>
                <c:pt idx="92">
                  <c:v>14.63</c:v>
                </c:pt>
                <c:pt idx="93">
                  <c:v>15.04</c:v>
                </c:pt>
                <c:pt idx="94">
                  <c:v>14.26</c:v>
                </c:pt>
                <c:pt idx="95">
                  <c:v>14.9</c:v>
                </c:pt>
                <c:pt idx="96">
                  <c:v>14.16</c:v>
                </c:pt>
                <c:pt idx="97">
                  <c:v>13.91</c:v>
                </c:pt>
                <c:pt idx="98">
                  <c:v>13.4</c:v>
                </c:pt>
                <c:pt idx="99">
                  <c:v>13.52</c:v>
                </c:pt>
                <c:pt idx="100">
                  <c:v>13.74</c:v>
                </c:pt>
                <c:pt idx="101">
                  <c:v>13.98</c:v>
                </c:pt>
                <c:pt idx="102">
                  <c:v>14.2</c:v>
                </c:pt>
                <c:pt idx="103">
                  <c:v>14.39</c:v>
                </c:pt>
                <c:pt idx="104">
                  <c:v>14.18</c:v>
                </c:pt>
                <c:pt idx="105">
                  <c:v>15.05</c:v>
                </c:pt>
                <c:pt idx="106">
                  <c:v>15.56</c:v>
                </c:pt>
                <c:pt idx="107">
                  <c:v>16.18</c:v>
                </c:pt>
                <c:pt idx="108">
                  <c:v>16.25</c:v>
                </c:pt>
                <c:pt idx="109">
                  <c:v>16.23</c:v>
                </c:pt>
                <c:pt idx="110">
                  <c:v>16.21</c:v>
                </c:pt>
                <c:pt idx="111">
                  <c:v>16.68</c:v>
                </c:pt>
                <c:pt idx="112">
                  <c:v>14.18</c:v>
                </c:pt>
                <c:pt idx="113">
                  <c:v>15.65</c:v>
                </c:pt>
                <c:pt idx="114">
                  <c:v>13.75</c:v>
                </c:pt>
                <c:pt idx="115">
                  <c:v>14.82</c:v>
                </c:pt>
                <c:pt idx="116">
                  <c:v>15.12</c:v>
                </c:pt>
                <c:pt idx="117">
                  <c:v>16.420000000000002</c:v>
                </c:pt>
                <c:pt idx="118">
                  <c:v>16.86</c:v>
                </c:pt>
                <c:pt idx="119">
                  <c:v>18.600000000000001</c:v>
                </c:pt>
                <c:pt idx="120">
                  <c:v>17.5</c:v>
                </c:pt>
                <c:pt idx="121">
                  <c:v>17.46</c:v>
                </c:pt>
                <c:pt idx="122">
                  <c:v>16.899999999999999</c:v>
                </c:pt>
                <c:pt idx="123">
                  <c:v>15.56</c:v>
                </c:pt>
                <c:pt idx="124">
                  <c:v>17.54</c:v>
                </c:pt>
                <c:pt idx="125">
                  <c:v>18.260000000000002</c:v>
                </c:pt>
                <c:pt idx="126">
                  <c:v>19.18</c:v>
                </c:pt>
                <c:pt idx="127">
                  <c:v>19.68</c:v>
                </c:pt>
                <c:pt idx="128">
                  <c:v>20.28</c:v>
                </c:pt>
                <c:pt idx="129">
                  <c:v>20.12</c:v>
                </c:pt>
                <c:pt idx="130">
                  <c:v>19.82</c:v>
                </c:pt>
                <c:pt idx="131">
                  <c:v>20.18</c:v>
                </c:pt>
                <c:pt idx="132">
                  <c:v>20.2</c:v>
                </c:pt>
                <c:pt idx="133">
                  <c:v>20</c:v>
                </c:pt>
                <c:pt idx="134">
                  <c:v>20.78</c:v>
                </c:pt>
                <c:pt idx="135">
                  <c:v>22.74</c:v>
                </c:pt>
                <c:pt idx="136">
                  <c:v>22.96</c:v>
                </c:pt>
                <c:pt idx="137">
                  <c:v>23.86</c:v>
                </c:pt>
                <c:pt idx="138">
                  <c:v>22.7</c:v>
                </c:pt>
                <c:pt idx="139">
                  <c:v>22.1</c:v>
                </c:pt>
                <c:pt idx="140">
                  <c:v>22</c:v>
                </c:pt>
                <c:pt idx="141">
                  <c:v>23.82</c:v>
                </c:pt>
                <c:pt idx="142">
                  <c:v>22.42</c:v>
                </c:pt>
                <c:pt idx="143">
                  <c:v>22.7</c:v>
                </c:pt>
                <c:pt idx="144">
                  <c:v>21.52</c:v>
                </c:pt>
                <c:pt idx="145">
                  <c:v>23.88</c:v>
                </c:pt>
                <c:pt idx="146">
                  <c:v>22.44</c:v>
                </c:pt>
                <c:pt idx="147">
                  <c:v>21.74</c:v>
                </c:pt>
                <c:pt idx="148">
                  <c:v>27.5</c:v>
                </c:pt>
                <c:pt idx="149">
                  <c:v>26.52</c:v>
                </c:pt>
                <c:pt idx="150">
                  <c:v>27.22</c:v>
                </c:pt>
                <c:pt idx="151">
                  <c:v>25.5</c:v>
                </c:pt>
                <c:pt idx="152">
                  <c:v>26.5</c:v>
                </c:pt>
                <c:pt idx="153">
                  <c:v>25.72</c:v>
                </c:pt>
                <c:pt idx="154">
                  <c:v>28.2</c:v>
                </c:pt>
                <c:pt idx="155">
                  <c:v>27.98</c:v>
                </c:pt>
                <c:pt idx="156">
                  <c:v>28.94</c:v>
                </c:pt>
                <c:pt idx="157">
                  <c:v>27.98</c:v>
                </c:pt>
                <c:pt idx="158">
                  <c:v>25.76</c:v>
                </c:pt>
                <c:pt idx="159">
                  <c:v>27.02</c:v>
                </c:pt>
                <c:pt idx="160">
                  <c:v>26.28</c:v>
                </c:pt>
                <c:pt idx="161">
                  <c:v>26.32</c:v>
                </c:pt>
                <c:pt idx="162">
                  <c:v>26.6</c:v>
                </c:pt>
                <c:pt idx="163">
                  <c:v>25.1</c:v>
                </c:pt>
                <c:pt idx="164">
                  <c:v>24.62</c:v>
                </c:pt>
                <c:pt idx="165">
                  <c:v>24.48</c:v>
                </c:pt>
                <c:pt idx="166">
                  <c:v>25.9</c:v>
                </c:pt>
                <c:pt idx="167">
                  <c:v>24.84</c:v>
                </c:pt>
                <c:pt idx="168">
                  <c:v>26.08</c:v>
                </c:pt>
                <c:pt idx="169">
                  <c:v>26.43</c:v>
                </c:pt>
                <c:pt idx="170">
                  <c:v>26.57</c:v>
                </c:pt>
                <c:pt idx="171">
                  <c:v>26.21</c:v>
                </c:pt>
                <c:pt idx="172">
                  <c:v>24.45</c:v>
                </c:pt>
                <c:pt idx="173">
                  <c:v>24.62</c:v>
                </c:pt>
                <c:pt idx="174">
                  <c:v>25.41</c:v>
                </c:pt>
                <c:pt idx="175">
                  <c:v>27.14</c:v>
                </c:pt>
                <c:pt idx="176">
                  <c:v>27.73</c:v>
                </c:pt>
                <c:pt idx="177">
                  <c:v>28.5</c:v>
                </c:pt>
                <c:pt idx="178">
                  <c:v>28.66</c:v>
                </c:pt>
                <c:pt idx="179">
                  <c:v>26.44</c:v>
                </c:pt>
                <c:pt idx="180">
                  <c:v>27.43</c:v>
                </c:pt>
                <c:pt idx="181">
                  <c:v>27.8</c:v>
                </c:pt>
                <c:pt idx="182">
                  <c:v>28.71</c:v>
                </c:pt>
                <c:pt idx="183">
                  <c:v>29.2</c:v>
                </c:pt>
                <c:pt idx="184">
                  <c:v>29.9</c:v>
                </c:pt>
                <c:pt idx="185">
                  <c:v>30.25</c:v>
                </c:pt>
                <c:pt idx="186">
                  <c:v>30.83</c:v>
                </c:pt>
                <c:pt idx="187">
                  <c:v>30.81</c:v>
                </c:pt>
                <c:pt idx="188">
                  <c:v>32.14</c:v>
                </c:pt>
                <c:pt idx="189">
                  <c:v>32.07</c:v>
                </c:pt>
                <c:pt idx="190">
                  <c:v>32</c:v>
                </c:pt>
                <c:pt idx="191">
                  <c:v>32.82</c:v>
                </c:pt>
                <c:pt idx="192">
                  <c:v>34.03</c:v>
                </c:pt>
                <c:pt idx="193">
                  <c:v>33.200000000000003</c:v>
                </c:pt>
                <c:pt idx="194">
                  <c:v>33.36</c:v>
                </c:pt>
                <c:pt idx="195">
                  <c:v>33.299999999999997</c:v>
                </c:pt>
                <c:pt idx="196">
                  <c:v>34.89</c:v>
                </c:pt>
                <c:pt idx="197">
                  <c:v>36</c:v>
                </c:pt>
                <c:pt idx="198">
                  <c:v>36.82</c:v>
                </c:pt>
                <c:pt idx="199">
                  <c:v>35.64</c:v>
                </c:pt>
                <c:pt idx="200">
                  <c:v>35.380000000000003</c:v>
                </c:pt>
                <c:pt idx="201">
                  <c:v>33.6</c:v>
                </c:pt>
                <c:pt idx="202">
                  <c:v>33.64</c:v>
                </c:pt>
                <c:pt idx="203">
                  <c:v>33.47</c:v>
                </c:pt>
                <c:pt idx="204">
                  <c:v>33.57</c:v>
                </c:pt>
                <c:pt idx="205">
                  <c:v>33.5</c:v>
                </c:pt>
                <c:pt idx="206">
                  <c:v>34.75</c:v>
                </c:pt>
                <c:pt idx="207">
                  <c:v>35.56</c:v>
                </c:pt>
                <c:pt idx="208">
                  <c:v>36.729999999999997</c:v>
                </c:pt>
                <c:pt idx="209">
                  <c:v>34.700000000000003</c:v>
                </c:pt>
                <c:pt idx="210">
                  <c:v>35.43</c:v>
                </c:pt>
                <c:pt idx="211">
                  <c:v>34.72</c:v>
                </c:pt>
                <c:pt idx="212">
                  <c:v>30.51</c:v>
                </c:pt>
                <c:pt idx="213">
                  <c:v>30.3</c:v>
                </c:pt>
                <c:pt idx="214">
                  <c:v>28.24</c:v>
                </c:pt>
                <c:pt idx="215">
                  <c:v>29.01</c:v>
                </c:pt>
                <c:pt idx="216">
                  <c:v>28.5</c:v>
                </c:pt>
                <c:pt idx="217">
                  <c:v>27.06</c:v>
                </c:pt>
                <c:pt idx="218">
                  <c:v>29.03</c:v>
                </c:pt>
                <c:pt idx="219">
                  <c:v>31.33</c:v>
                </c:pt>
                <c:pt idx="220">
                  <c:v>33.39</c:v>
                </c:pt>
                <c:pt idx="221">
                  <c:v>34.49</c:v>
                </c:pt>
                <c:pt idx="222">
                  <c:v>33.4</c:v>
                </c:pt>
                <c:pt idx="223">
                  <c:v>33.78</c:v>
                </c:pt>
                <c:pt idx="224">
                  <c:v>31.65</c:v>
                </c:pt>
                <c:pt idx="225">
                  <c:v>28.81</c:v>
                </c:pt>
                <c:pt idx="226">
                  <c:v>27.7</c:v>
                </c:pt>
                <c:pt idx="227">
                  <c:v>30.17</c:v>
                </c:pt>
                <c:pt idx="228">
                  <c:v>30.09</c:v>
                </c:pt>
                <c:pt idx="229">
                  <c:v>29.07</c:v>
                </c:pt>
                <c:pt idx="230">
                  <c:v>31.41</c:v>
                </c:pt>
                <c:pt idx="231">
                  <c:v>30.38</c:v>
                </c:pt>
                <c:pt idx="232">
                  <c:v>28.94</c:v>
                </c:pt>
                <c:pt idx="233">
                  <c:v>30.92</c:v>
                </c:pt>
                <c:pt idx="234">
                  <c:v>32.51</c:v>
                </c:pt>
                <c:pt idx="235">
                  <c:v>33.64</c:v>
                </c:pt>
                <c:pt idx="236">
                  <c:v>32.700000000000003</c:v>
                </c:pt>
                <c:pt idx="237">
                  <c:v>33.35</c:v>
                </c:pt>
                <c:pt idx="238">
                  <c:v>36.15</c:v>
                </c:pt>
                <c:pt idx="239">
                  <c:v>36.67</c:v>
                </c:pt>
                <c:pt idx="240">
                  <c:v>36.450000000000003</c:v>
                </c:pt>
                <c:pt idx="241">
                  <c:v>35.4</c:v>
                </c:pt>
                <c:pt idx="242">
                  <c:v>38.26</c:v>
                </c:pt>
                <c:pt idx="243">
                  <c:v>34.28</c:v>
                </c:pt>
                <c:pt idx="244">
                  <c:v>34.51</c:v>
                </c:pt>
                <c:pt idx="245">
                  <c:v>35.03</c:v>
                </c:pt>
                <c:pt idx="246">
                  <c:v>32</c:v>
                </c:pt>
                <c:pt idx="247">
                  <c:v>30.2</c:v>
                </c:pt>
                <c:pt idx="248">
                  <c:v>30.22</c:v>
                </c:pt>
                <c:pt idx="249">
                  <c:v>29.64</c:v>
                </c:pt>
                <c:pt idx="250">
                  <c:v>29.74</c:v>
                </c:pt>
                <c:pt idx="251">
                  <c:v>30.22</c:v>
                </c:pt>
                <c:pt idx="252">
                  <c:v>33.31</c:v>
                </c:pt>
                <c:pt idx="253">
                  <c:v>34.299999999999997</c:v>
                </c:pt>
                <c:pt idx="254">
                  <c:v>35.700000000000003</c:v>
                </c:pt>
                <c:pt idx="255">
                  <c:v>37.1</c:v>
                </c:pt>
                <c:pt idx="256">
                  <c:v>35.450000000000003</c:v>
                </c:pt>
                <c:pt idx="257">
                  <c:v>36.909999999999997</c:v>
                </c:pt>
                <c:pt idx="258">
                  <c:v>37.619999999999997</c:v>
                </c:pt>
                <c:pt idx="259">
                  <c:v>38.21</c:v>
                </c:pt>
                <c:pt idx="260">
                  <c:v>37.53</c:v>
                </c:pt>
                <c:pt idx="261">
                  <c:v>35.28</c:v>
                </c:pt>
                <c:pt idx="262">
                  <c:v>36.35</c:v>
                </c:pt>
                <c:pt idx="263">
                  <c:v>36.39</c:v>
                </c:pt>
                <c:pt idx="264">
                  <c:v>38.72</c:v>
                </c:pt>
                <c:pt idx="265">
                  <c:v>38.590000000000003</c:v>
                </c:pt>
                <c:pt idx="266">
                  <c:v>36.549999999999997</c:v>
                </c:pt>
                <c:pt idx="267">
                  <c:v>37.14</c:v>
                </c:pt>
                <c:pt idx="268">
                  <c:v>37</c:v>
                </c:pt>
                <c:pt idx="269">
                  <c:v>38.270000000000003</c:v>
                </c:pt>
                <c:pt idx="270">
                  <c:v>41.46</c:v>
                </c:pt>
                <c:pt idx="271">
                  <c:v>41.15</c:v>
                </c:pt>
                <c:pt idx="272">
                  <c:v>38.72</c:v>
                </c:pt>
                <c:pt idx="273">
                  <c:v>39.11</c:v>
                </c:pt>
                <c:pt idx="274">
                  <c:v>37.97</c:v>
                </c:pt>
                <c:pt idx="275">
                  <c:v>39.29</c:v>
                </c:pt>
                <c:pt idx="276">
                  <c:v>39.53</c:v>
                </c:pt>
                <c:pt idx="277">
                  <c:v>42.34</c:v>
                </c:pt>
                <c:pt idx="278">
                  <c:v>40.67</c:v>
                </c:pt>
                <c:pt idx="279">
                  <c:v>41.77</c:v>
                </c:pt>
                <c:pt idx="280">
                  <c:v>42.35</c:v>
                </c:pt>
                <c:pt idx="281">
                  <c:v>42.95</c:v>
                </c:pt>
                <c:pt idx="282">
                  <c:v>45.9</c:v>
                </c:pt>
                <c:pt idx="283">
                  <c:v>46.03</c:v>
                </c:pt>
                <c:pt idx="284">
                  <c:v>47.71</c:v>
                </c:pt>
                <c:pt idx="285">
                  <c:v>46.28</c:v>
                </c:pt>
                <c:pt idx="286">
                  <c:v>47.48</c:v>
                </c:pt>
                <c:pt idx="287">
                  <c:v>45.62</c:v>
                </c:pt>
                <c:pt idx="288">
                  <c:v>46.78</c:v>
                </c:pt>
                <c:pt idx="289">
                  <c:v>47.5</c:v>
                </c:pt>
                <c:pt idx="290">
                  <c:v>45.92</c:v>
                </c:pt>
                <c:pt idx="291">
                  <c:v>45.12</c:v>
                </c:pt>
                <c:pt idx="292">
                  <c:v>43.15</c:v>
                </c:pt>
                <c:pt idx="293">
                  <c:v>39.619999999999997</c:v>
                </c:pt>
                <c:pt idx="294">
                  <c:v>37.729999999999997</c:v>
                </c:pt>
                <c:pt idx="295">
                  <c:v>37.770000000000003</c:v>
                </c:pt>
                <c:pt idx="296">
                  <c:v>38.380000000000003</c:v>
                </c:pt>
                <c:pt idx="297">
                  <c:v>38.29</c:v>
                </c:pt>
                <c:pt idx="298">
                  <c:v>37.380000000000003</c:v>
                </c:pt>
                <c:pt idx="299">
                  <c:v>35.5</c:v>
                </c:pt>
                <c:pt idx="300">
                  <c:v>35.08</c:v>
                </c:pt>
                <c:pt idx="301">
                  <c:v>35.86</c:v>
                </c:pt>
                <c:pt idx="302">
                  <c:v>37.799999999999997</c:v>
                </c:pt>
                <c:pt idx="303">
                  <c:v>39.54</c:v>
                </c:pt>
                <c:pt idx="304">
                  <c:v>42.35</c:v>
                </c:pt>
                <c:pt idx="305">
                  <c:v>43.44</c:v>
                </c:pt>
                <c:pt idx="306">
                  <c:v>44.16</c:v>
                </c:pt>
                <c:pt idx="307">
                  <c:v>44.21</c:v>
                </c:pt>
                <c:pt idx="308">
                  <c:v>45.65</c:v>
                </c:pt>
                <c:pt idx="309">
                  <c:v>45.43</c:v>
                </c:pt>
                <c:pt idx="310">
                  <c:v>45.84</c:v>
                </c:pt>
                <c:pt idx="311">
                  <c:v>45.7</c:v>
                </c:pt>
                <c:pt idx="312">
                  <c:v>46.07</c:v>
                </c:pt>
                <c:pt idx="313">
                  <c:v>45.15</c:v>
                </c:pt>
                <c:pt idx="314">
                  <c:v>40.92</c:v>
                </c:pt>
                <c:pt idx="315">
                  <c:v>41.42</c:v>
                </c:pt>
                <c:pt idx="316">
                  <c:v>42.54</c:v>
                </c:pt>
                <c:pt idx="317">
                  <c:v>46.4</c:v>
                </c:pt>
                <c:pt idx="318">
                  <c:v>43.74</c:v>
                </c:pt>
                <c:pt idx="319">
                  <c:v>44.54</c:v>
                </c:pt>
                <c:pt idx="320">
                  <c:v>47.99</c:v>
                </c:pt>
                <c:pt idx="321">
                  <c:v>46.17</c:v>
                </c:pt>
                <c:pt idx="322">
                  <c:v>41.94</c:v>
                </c:pt>
                <c:pt idx="323">
                  <c:v>41.67</c:v>
                </c:pt>
                <c:pt idx="324">
                  <c:v>36.979999999999997</c:v>
                </c:pt>
                <c:pt idx="325">
                  <c:v>38.770000000000003</c:v>
                </c:pt>
                <c:pt idx="326">
                  <c:v>36.97</c:v>
                </c:pt>
                <c:pt idx="327">
                  <c:v>36.56</c:v>
                </c:pt>
                <c:pt idx="328">
                  <c:v>36.799999999999997</c:v>
                </c:pt>
                <c:pt idx="329">
                  <c:v>38.51</c:v>
                </c:pt>
                <c:pt idx="330">
                  <c:v>38.67</c:v>
                </c:pt>
                <c:pt idx="331">
                  <c:v>39.17</c:v>
                </c:pt>
                <c:pt idx="332">
                  <c:v>40.630000000000003</c:v>
                </c:pt>
                <c:pt idx="333">
                  <c:v>40.700000000000003</c:v>
                </c:pt>
                <c:pt idx="334">
                  <c:v>39.21</c:v>
                </c:pt>
                <c:pt idx="335">
                  <c:v>38.74</c:v>
                </c:pt>
                <c:pt idx="336">
                  <c:v>39.81</c:v>
                </c:pt>
                <c:pt idx="337">
                  <c:v>41.24</c:v>
                </c:pt>
                <c:pt idx="338">
                  <c:v>40.619999999999997</c:v>
                </c:pt>
                <c:pt idx="339">
                  <c:v>38.5</c:v>
                </c:pt>
                <c:pt idx="340">
                  <c:v>40.4</c:v>
                </c:pt>
                <c:pt idx="341">
                  <c:v>40.28</c:v>
                </c:pt>
                <c:pt idx="342">
                  <c:v>34.39</c:v>
                </c:pt>
                <c:pt idx="343">
                  <c:v>34.090000000000003</c:v>
                </c:pt>
                <c:pt idx="344">
                  <c:v>33.270000000000003</c:v>
                </c:pt>
                <c:pt idx="345">
                  <c:v>34.57</c:v>
                </c:pt>
                <c:pt idx="346">
                  <c:v>31.25</c:v>
                </c:pt>
                <c:pt idx="347">
                  <c:v>32.25</c:v>
                </c:pt>
                <c:pt idx="348">
                  <c:v>30.84</c:v>
                </c:pt>
                <c:pt idx="349">
                  <c:v>30.9</c:v>
                </c:pt>
                <c:pt idx="350">
                  <c:v>31.53</c:v>
                </c:pt>
                <c:pt idx="351">
                  <c:v>35.99</c:v>
                </c:pt>
                <c:pt idx="352">
                  <c:v>34</c:v>
                </c:pt>
                <c:pt idx="353">
                  <c:v>34.96</c:v>
                </c:pt>
                <c:pt idx="354">
                  <c:v>33.39</c:v>
                </c:pt>
                <c:pt idx="355">
                  <c:v>32.229999999999997</c:v>
                </c:pt>
                <c:pt idx="356">
                  <c:v>33.17</c:v>
                </c:pt>
                <c:pt idx="357">
                  <c:v>39.4</c:v>
                </c:pt>
                <c:pt idx="358">
                  <c:v>38.92</c:v>
                </c:pt>
                <c:pt idx="359">
                  <c:v>39.630000000000003</c:v>
                </c:pt>
                <c:pt idx="360">
                  <c:v>38.590000000000003</c:v>
                </c:pt>
                <c:pt idx="361">
                  <c:v>40.770000000000003</c:v>
                </c:pt>
                <c:pt idx="362">
                  <c:v>40.44</c:v>
                </c:pt>
                <c:pt idx="363">
                  <c:v>39.56</c:v>
                </c:pt>
                <c:pt idx="364">
                  <c:v>39.49</c:v>
                </c:pt>
                <c:pt idx="365">
                  <c:v>40.299999999999997</c:v>
                </c:pt>
                <c:pt idx="366">
                  <c:v>40.700000000000003</c:v>
                </c:pt>
                <c:pt idx="367">
                  <c:v>43.58</c:v>
                </c:pt>
                <c:pt idx="368">
                  <c:v>44.8</c:v>
                </c:pt>
                <c:pt idx="369">
                  <c:v>45.03</c:v>
                </c:pt>
                <c:pt idx="370">
                  <c:v>45.93</c:v>
                </c:pt>
                <c:pt idx="371">
                  <c:v>47.29</c:v>
                </c:pt>
                <c:pt idx="372">
                  <c:v>48.51</c:v>
                </c:pt>
                <c:pt idx="373">
                  <c:v>49.56</c:v>
                </c:pt>
                <c:pt idx="374">
                  <c:v>48.38</c:v>
                </c:pt>
                <c:pt idx="375">
                  <c:v>48.3</c:v>
                </c:pt>
                <c:pt idx="376">
                  <c:v>45.89</c:v>
                </c:pt>
                <c:pt idx="377">
                  <c:v>45.6</c:v>
                </c:pt>
                <c:pt idx="378">
                  <c:v>44.77</c:v>
                </c:pt>
                <c:pt idx="379">
                  <c:v>46.6</c:v>
                </c:pt>
                <c:pt idx="380">
                  <c:v>50.82</c:v>
                </c:pt>
                <c:pt idx="381">
                  <c:v>53.06</c:v>
                </c:pt>
                <c:pt idx="382">
                  <c:v>53.72</c:v>
                </c:pt>
                <c:pt idx="383">
                  <c:v>54.92</c:v>
                </c:pt>
                <c:pt idx="384">
                  <c:v>52.02</c:v>
                </c:pt>
                <c:pt idx="385">
                  <c:v>52.72</c:v>
                </c:pt>
                <c:pt idx="386">
                  <c:v>54.96</c:v>
                </c:pt>
                <c:pt idx="387">
                  <c:v>51.8</c:v>
                </c:pt>
                <c:pt idx="388">
                  <c:v>50.76</c:v>
                </c:pt>
                <c:pt idx="389">
                  <c:v>51</c:v>
                </c:pt>
                <c:pt idx="390">
                  <c:v>52.18</c:v>
                </c:pt>
                <c:pt idx="391">
                  <c:v>52.2</c:v>
                </c:pt>
                <c:pt idx="392">
                  <c:v>52.8</c:v>
                </c:pt>
                <c:pt idx="393">
                  <c:v>50.9</c:v>
                </c:pt>
                <c:pt idx="394">
                  <c:v>51.2</c:v>
                </c:pt>
                <c:pt idx="395">
                  <c:v>47.51</c:v>
                </c:pt>
                <c:pt idx="396">
                  <c:v>47.75</c:v>
                </c:pt>
                <c:pt idx="397">
                  <c:v>47.22</c:v>
                </c:pt>
                <c:pt idx="398">
                  <c:v>46</c:v>
                </c:pt>
                <c:pt idx="399">
                  <c:v>45.43</c:v>
                </c:pt>
                <c:pt idx="400">
                  <c:v>47.42</c:v>
                </c:pt>
                <c:pt idx="401">
                  <c:v>46.7</c:v>
                </c:pt>
                <c:pt idx="402">
                  <c:v>45.77</c:v>
                </c:pt>
                <c:pt idx="403">
                  <c:v>43.03</c:v>
                </c:pt>
                <c:pt idx="404">
                  <c:v>42.84</c:v>
                </c:pt>
                <c:pt idx="405">
                  <c:v>43.72</c:v>
                </c:pt>
                <c:pt idx="406">
                  <c:v>44.97</c:v>
                </c:pt>
                <c:pt idx="407">
                  <c:v>44.75</c:v>
                </c:pt>
                <c:pt idx="408">
                  <c:v>44.07</c:v>
                </c:pt>
                <c:pt idx="409">
                  <c:v>41.5</c:v>
                </c:pt>
                <c:pt idx="410">
                  <c:v>40.93</c:v>
                </c:pt>
                <c:pt idx="411">
                  <c:v>41.93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F-4E35-8F1A-640407BF3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399903"/>
        <c:axId val="1003567679"/>
      </c:lineChart>
      <c:lineChart>
        <c:grouping val="stacked"/>
        <c:varyColors val="0"/>
        <c:ser>
          <c:idx val="3"/>
          <c:order val="3"/>
          <c:tx>
            <c:strRef>
              <c:f>baza!$E$1</c:f>
              <c:strCache>
                <c:ptCount val="1"/>
                <c:pt idx="0">
                  <c:v>Tauron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baza!$E$2:$E$413</c:f>
              <c:numCache>
                <c:formatCode>General</c:formatCode>
                <c:ptCount val="412"/>
                <c:pt idx="0">
                  <c:v>3.27</c:v>
                </c:pt>
                <c:pt idx="1">
                  <c:v>3.16</c:v>
                </c:pt>
                <c:pt idx="2">
                  <c:v>3.21</c:v>
                </c:pt>
                <c:pt idx="3">
                  <c:v>3.08</c:v>
                </c:pt>
                <c:pt idx="4">
                  <c:v>3.08</c:v>
                </c:pt>
                <c:pt idx="5">
                  <c:v>2.77</c:v>
                </c:pt>
                <c:pt idx="6">
                  <c:v>2.85</c:v>
                </c:pt>
                <c:pt idx="7">
                  <c:v>2.74</c:v>
                </c:pt>
                <c:pt idx="8">
                  <c:v>2.69</c:v>
                </c:pt>
                <c:pt idx="9">
                  <c:v>2.66</c:v>
                </c:pt>
                <c:pt idx="10">
                  <c:v>2.5</c:v>
                </c:pt>
                <c:pt idx="11">
                  <c:v>2.4300000000000002</c:v>
                </c:pt>
                <c:pt idx="12">
                  <c:v>2.4300000000000002</c:v>
                </c:pt>
                <c:pt idx="13">
                  <c:v>2.42</c:v>
                </c:pt>
                <c:pt idx="14">
                  <c:v>2.56</c:v>
                </c:pt>
                <c:pt idx="15">
                  <c:v>2.42</c:v>
                </c:pt>
                <c:pt idx="16">
                  <c:v>2.35</c:v>
                </c:pt>
                <c:pt idx="17">
                  <c:v>2.31</c:v>
                </c:pt>
                <c:pt idx="18">
                  <c:v>2.44</c:v>
                </c:pt>
                <c:pt idx="19">
                  <c:v>2.12</c:v>
                </c:pt>
                <c:pt idx="20">
                  <c:v>2</c:v>
                </c:pt>
                <c:pt idx="21">
                  <c:v>2.31</c:v>
                </c:pt>
                <c:pt idx="22">
                  <c:v>2.37</c:v>
                </c:pt>
                <c:pt idx="23">
                  <c:v>2.21</c:v>
                </c:pt>
                <c:pt idx="24">
                  <c:v>2.34</c:v>
                </c:pt>
                <c:pt idx="25">
                  <c:v>2.29</c:v>
                </c:pt>
                <c:pt idx="26">
                  <c:v>2.2999999999999998</c:v>
                </c:pt>
                <c:pt idx="27">
                  <c:v>2.2000000000000002</c:v>
                </c:pt>
                <c:pt idx="28">
                  <c:v>2.1</c:v>
                </c:pt>
                <c:pt idx="29">
                  <c:v>2.1800000000000002</c:v>
                </c:pt>
                <c:pt idx="30">
                  <c:v>2.2200000000000002</c:v>
                </c:pt>
                <c:pt idx="31">
                  <c:v>2.14</c:v>
                </c:pt>
                <c:pt idx="32">
                  <c:v>2.06</c:v>
                </c:pt>
                <c:pt idx="33">
                  <c:v>2.02</c:v>
                </c:pt>
                <c:pt idx="34">
                  <c:v>2</c:v>
                </c:pt>
                <c:pt idx="35">
                  <c:v>1.7</c:v>
                </c:pt>
                <c:pt idx="36">
                  <c:v>1.71</c:v>
                </c:pt>
                <c:pt idx="37">
                  <c:v>1.71</c:v>
                </c:pt>
                <c:pt idx="38">
                  <c:v>1.77</c:v>
                </c:pt>
                <c:pt idx="39">
                  <c:v>1.82</c:v>
                </c:pt>
                <c:pt idx="40">
                  <c:v>1.77</c:v>
                </c:pt>
                <c:pt idx="41">
                  <c:v>1.81</c:v>
                </c:pt>
                <c:pt idx="42">
                  <c:v>1.78</c:v>
                </c:pt>
                <c:pt idx="43">
                  <c:v>1.79</c:v>
                </c:pt>
                <c:pt idx="44">
                  <c:v>1.86</c:v>
                </c:pt>
                <c:pt idx="45">
                  <c:v>2.06</c:v>
                </c:pt>
                <c:pt idx="46">
                  <c:v>2.17</c:v>
                </c:pt>
                <c:pt idx="47">
                  <c:v>2.25</c:v>
                </c:pt>
                <c:pt idx="48">
                  <c:v>2.33</c:v>
                </c:pt>
                <c:pt idx="49">
                  <c:v>2.27</c:v>
                </c:pt>
                <c:pt idx="50">
                  <c:v>2.1</c:v>
                </c:pt>
                <c:pt idx="51">
                  <c:v>2.19</c:v>
                </c:pt>
                <c:pt idx="52">
                  <c:v>2.19</c:v>
                </c:pt>
                <c:pt idx="53">
                  <c:v>2.17</c:v>
                </c:pt>
                <c:pt idx="54">
                  <c:v>2.19</c:v>
                </c:pt>
                <c:pt idx="55">
                  <c:v>2.2999999999999998</c:v>
                </c:pt>
                <c:pt idx="56">
                  <c:v>2.37</c:v>
                </c:pt>
                <c:pt idx="57">
                  <c:v>2.4</c:v>
                </c:pt>
                <c:pt idx="58">
                  <c:v>2.3199999999999998</c:v>
                </c:pt>
                <c:pt idx="59">
                  <c:v>2.37</c:v>
                </c:pt>
                <c:pt idx="60">
                  <c:v>2.34</c:v>
                </c:pt>
                <c:pt idx="61">
                  <c:v>2.16</c:v>
                </c:pt>
                <c:pt idx="62">
                  <c:v>2.1</c:v>
                </c:pt>
                <c:pt idx="63">
                  <c:v>2.1</c:v>
                </c:pt>
                <c:pt idx="64">
                  <c:v>2.024</c:v>
                </c:pt>
                <c:pt idx="65">
                  <c:v>1.89</c:v>
                </c:pt>
                <c:pt idx="66">
                  <c:v>1.77</c:v>
                </c:pt>
                <c:pt idx="67">
                  <c:v>1.8320000000000001</c:v>
                </c:pt>
                <c:pt idx="68">
                  <c:v>1.7729999999999999</c:v>
                </c:pt>
                <c:pt idx="69">
                  <c:v>1.7430000000000001</c:v>
                </c:pt>
                <c:pt idx="70">
                  <c:v>1.7090000000000001</c:v>
                </c:pt>
                <c:pt idx="71">
                  <c:v>1.72</c:v>
                </c:pt>
                <c:pt idx="72">
                  <c:v>1.661</c:v>
                </c:pt>
                <c:pt idx="73">
                  <c:v>1.587</c:v>
                </c:pt>
                <c:pt idx="74">
                  <c:v>1.5720000000000001</c:v>
                </c:pt>
                <c:pt idx="75">
                  <c:v>1.5049999999999999</c:v>
                </c:pt>
                <c:pt idx="76">
                  <c:v>1.5149999999999999</c:v>
                </c:pt>
                <c:pt idx="77">
                  <c:v>1.71</c:v>
                </c:pt>
                <c:pt idx="78">
                  <c:v>1.798</c:v>
                </c:pt>
                <c:pt idx="79">
                  <c:v>1.885</c:v>
                </c:pt>
                <c:pt idx="80">
                  <c:v>1.7210000000000001</c:v>
                </c:pt>
                <c:pt idx="81">
                  <c:v>1.609</c:v>
                </c:pt>
                <c:pt idx="82">
                  <c:v>1.5609999999999999</c:v>
                </c:pt>
                <c:pt idx="83">
                  <c:v>1.492</c:v>
                </c:pt>
                <c:pt idx="84">
                  <c:v>1.498</c:v>
                </c:pt>
                <c:pt idx="85">
                  <c:v>1.466</c:v>
                </c:pt>
                <c:pt idx="86">
                  <c:v>1.496</c:v>
                </c:pt>
                <c:pt idx="87">
                  <c:v>1.56</c:v>
                </c:pt>
                <c:pt idx="88">
                  <c:v>1.65</c:v>
                </c:pt>
                <c:pt idx="89">
                  <c:v>1.637</c:v>
                </c:pt>
                <c:pt idx="90">
                  <c:v>1.5309999999999999</c:v>
                </c:pt>
                <c:pt idx="91">
                  <c:v>1.6040000000000001</c:v>
                </c:pt>
                <c:pt idx="92">
                  <c:v>1.669</c:v>
                </c:pt>
                <c:pt idx="93">
                  <c:v>1.677</c:v>
                </c:pt>
                <c:pt idx="94">
                  <c:v>1.6679999999999999</c:v>
                </c:pt>
                <c:pt idx="95">
                  <c:v>1.653</c:v>
                </c:pt>
                <c:pt idx="96">
                  <c:v>1.8620000000000001</c:v>
                </c:pt>
                <c:pt idx="97">
                  <c:v>1.87</c:v>
                </c:pt>
                <c:pt idx="98">
                  <c:v>1.7490000000000001</c:v>
                </c:pt>
                <c:pt idx="99">
                  <c:v>1.784</c:v>
                </c:pt>
                <c:pt idx="100">
                  <c:v>1.7150000000000001</c:v>
                </c:pt>
                <c:pt idx="101">
                  <c:v>1.542</c:v>
                </c:pt>
                <c:pt idx="102">
                  <c:v>1.601</c:v>
                </c:pt>
                <c:pt idx="103">
                  <c:v>1.641</c:v>
                </c:pt>
                <c:pt idx="104">
                  <c:v>1.677</c:v>
                </c:pt>
                <c:pt idx="105">
                  <c:v>1.6319999999999999</c:v>
                </c:pt>
                <c:pt idx="106">
                  <c:v>1.595</c:v>
                </c:pt>
                <c:pt idx="107">
                  <c:v>1.5720000000000001</c:v>
                </c:pt>
                <c:pt idx="108">
                  <c:v>1.486</c:v>
                </c:pt>
                <c:pt idx="109">
                  <c:v>1.44</c:v>
                </c:pt>
                <c:pt idx="110">
                  <c:v>1.448</c:v>
                </c:pt>
                <c:pt idx="111">
                  <c:v>1.35</c:v>
                </c:pt>
                <c:pt idx="112">
                  <c:v>1.1000000000000001</c:v>
                </c:pt>
                <c:pt idx="113">
                  <c:v>1.1299999999999999</c:v>
                </c:pt>
                <c:pt idx="114">
                  <c:v>0.88300000000000001</c:v>
                </c:pt>
                <c:pt idx="115">
                  <c:v>1.2390000000000001</c:v>
                </c:pt>
                <c:pt idx="116">
                  <c:v>1.1080000000000001</c:v>
                </c:pt>
                <c:pt idx="117">
                  <c:v>1.1599999999999999</c:v>
                </c:pt>
                <c:pt idx="118">
                  <c:v>1.145</c:v>
                </c:pt>
                <c:pt idx="119">
                  <c:v>1.2</c:v>
                </c:pt>
                <c:pt idx="120">
                  <c:v>1.1499999999999999</c:v>
                </c:pt>
                <c:pt idx="121">
                  <c:v>1.133</c:v>
                </c:pt>
                <c:pt idx="122">
                  <c:v>1.1240000000000001</c:v>
                </c:pt>
                <c:pt idx="123">
                  <c:v>1.1160000000000001</c:v>
                </c:pt>
                <c:pt idx="124">
                  <c:v>1.1479999999999999</c:v>
                </c:pt>
                <c:pt idx="125">
                  <c:v>1.2350000000000001</c:v>
                </c:pt>
                <c:pt idx="126">
                  <c:v>1.4370000000000001</c:v>
                </c:pt>
                <c:pt idx="127">
                  <c:v>2.1440000000000001</c:v>
                </c:pt>
                <c:pt idx="128">
                  <c:v>2.706</c:v>
                </c:pt>
                <c:pt idx="129">
                  <c:v>2.4900000000000002</c:v>
                </c:pt>
                <c:pt idx="130">
                  <c:v>2.4540000000000002</c:v>
                </c:pt>
                <c:pt idx="131">
                  <c:v>2.5339999999999998</c:v>
                </c:pt>
                <c:pt idx="132">
                  <c:v>2.4900000000000002</c:v>
                </c:pt>
                <c:pt idx="133">
                  <c:v>3.0139999999999998</c:v>
                </c:pt>
                <c:pt idx="134">
                  <c:v>2.5979999999999999</c:v>
                </c:pt>
                <c:pt idx="135">
                  <c:v>2.476</c:v>
                </c:pt>
                <c:pt idx="136">
                  <c:v>2.5</c:v>
                </c:pt>
                <c:pt idx="137">
                  <c:v>2.5219999999999998</c:v>
                </c:pt>
                <c:pt idx="138">
                  <c:v>2.62</c:v>
                </c:pt>
                <c:pt idx="139">
                  <c:v>2.1</c:v>
                </c:pt>
                <c:pt idx="140">
                  <c:v>2.1019999999999999</c:v>
                </c:pt>
                <c:pt idx="141">
                  <c:v>1.9370000000000001</c:v>
                </c:pt>
                <c:pt idx="142">
                  <c:v>2.222</c:v>
                </c:pt>
                <c:pt idx="143">
                  <c:v>2.306</c:v>
                </c:pt>
                <c:pt idx="144">
                  <c:v>2.0819999999999999</c:v>
                </c:pt>
                <c:pt idx="145">
                  <c:v>2.012</c:v>
                </c:pt>
                <c:pt idx="146">
                  <c:v>2.0680000000000001</c:v>
                </c:pt>
                <c:pt idx="147">
                  <c:v>1.7350000000000001</c:v>
                </c:pt>
                <c:pt idx="148">
                  <c:v>1.8939999999999999</c:v>
                </c:pt>
                <c:pt idx="149">
                  <c:v>2.1560000000000001</c:v>
                </c:pt>
                <c:pt idx="150">
                  <c:v>2.1560000000000001</c:v>
                </c:pt>
                <c:pt idx="151">
                  <c:v>2.202</c:v>
                </c:pt>
                <c:pt idx="152">
                  <c:v>2.16</c:v>
                </c:pt>
                <c:pt idx="153">
                  <c:v>2.48</c:v>
                </c:pt>
                <c:pt idx="154">
                  <c:v>2.5960000000000001</c:v>
                </c:pt>
                <c:pt idx="155">
                  <c:v>2.6059999999999999</c:v>
                </c:pt>
                <c:pt idx="156">
                  <c:v>2.722</c:v>
                </c:pt>
                <c:pt idx="157">
                  <c:v>3</c:v>
                </c:pt>
                <c:pt idx="158">
                  <c:v>2.9380000000000002</c:v>
                </c:pt>
                <c:pt idx="159">
                  <c:v>3</c:v>
                </c:pt>
                <c:pt idx="160">
                  <c:v>2.8119999999999998</c:v>
                </c:pt>
                <c:pt idx="161">
                  <c:v>2.8679999999999999</c:v>
                </c:pt>
                <c:pt idx="162">
                  <c:v>2.77</c:v>
                </c:pt>
                <c:pt idx="163">
                  <c:v>2.7</c:v>
                </c:pt>
                <c:pt idx="164">
                  <c:v>2.56</c:v>
                </c:pt>
                <c:pt idx="165">
                  <c:v>2.5499999999999998</c:v>
                </c:pt>
                <c:pt idx="166">
                  <c:v>2.63</c:v>
                </c:pt>
                <c:pt idx="167">
                  <c:v>2.4900000000000002</c:v>
                </c:pt>
                <c:pt idx="168">
                  <c:v>2.62</c:v>
                </c:pt>
                <c:pt idx="169">
                  <c:v>2.7490000000000001</c:v>
                </c:pt>
                <c:pt idx="170">
                  <c:v>2.9180000000000001</c:v>
                </c:pt>
                <c:pt idx="171">
                  <c:v>3.141</c:v>
                </c:pt>
                <c:pt idx="172">
                  <c:v>3.1</c:v>
                </c:pt>
                <c:pt idx="173">
                  <c:v>3.3780000000000001</c:v>
                </c:pt>
                <c:pt idx="174">
                  <c:v>3.3010000000000002</c:v>
                </c:pt>
                <c:pt idx="175">
                  <c:v>3.26</c:v>
                </c:pt>
                <c:pt idx="176">
                  <c:v>3.1749999999999998</c:v>
                </c:pt>
                <c:pt idx="177">
                  <c:v>3.3929999999999998</c:v>
                </c:pt>
                <c:pt idx="178">
                  <c:v>3.6560000000000001</c:v>
                </c:pt>
                <c:pt idx="179">
                  <c:v>3.532</c:v>
                </c:pt>
                <c:pt idx="180">
                  <c:v>3.4009999999999998</c:v>
                </c:pt>
                <c:pt idx="181">
                  <c:v>3.55</c:v>
                </c:pt>
                <c:pt idx="182">
                  <c:v>3.4369999999999998</c:v>
                </c:pt>
                <c:pt idx="183">
                  <c:v>3.33</c:v>
                </c:pt>
                <c:pt idx="184">
                  <c:v>3.234</c:v>
                </c:pt>
                <c:pt idx="185">
                  <c:v>3.3050000000000002</c:v>
                </c:pt>
                <c:pt idx="186">
                  <c:v>3.25</c:v>
                </c:pt>
                <c:pt idx="187">
                  <c:v>3.343</c:v>
                </c:pt>
                <c:pt idx="188">
                  <c:v>3.26</c:v>
                </c:pt>
                <c:pt idx="189">
                  <c:v>3.46</c:v>
                </c:pt>
                <c:pt idx="190">
                  <c:v>3.6019999999999999</c:v>
                </c:pt>
                <c:pt idx="191">
                  <c:v>3.4329999999999998</c:v>
                </c:pt>
                <c:pt idx="192">
                  <c:v>3.5270000000000001</c:v>
                </c:pt>
                <c:pt idx="193">
                  <c:v>3.7679999999999998</c:v>
                </c:pt>
                <c:pt idx="194">
                  <c:v>3.4820000000000002</c:v>
                </c:pt>
                <c:pt idx="195">
                  <c:v>3.355</c:v>
                </c:pt>
                <c:pt idx="196">
                  <c:v>3.59</c:v>
                </c:pt>
                <c:pt idx="197">
                  <c:v>3.754</c:v>
                </c:pt>
                <c:pt idx="198">
                  <c:v>3.577</c:v>
                </c:pt>
                <c:pt idx="199">
                  <c:v>3.286</c:v>
                </c:pt>
                <c:pt idx="200">
                  <c:v>3.431</c:v>
                </c:pt>
                <c:pt idx="201">
                  <c:v>3.27</c:v>
                </c:pt>
                <c:pt idx="202">
                  <c:v>3.02</c:v>
                </c:pt>
                <c:pt idx="203">
                  <c:v>2.7170000000000001</c:v>
                </c:pt>
                <c:pt idx="204">
                  <c:v>2.8</c:v>
                </c:pt>
                <c:pt idx="205">
                  <c:v>2.66</c:v>
                </c:pt>
                <c:pt idx="206">
                  <c:v>2.5430000000000001</c:v>
                </c:pt>
                <c:pt idx="207">
                  <c:v>2.4470000000000001</c:v>
                </c:pt>
                <c:pt idx="208">
                  <c:v>2.6539999999999999</c:v>
                </c:pt>
                <c:pt idx="209">
                  <c:v>2.5950000000000002</c:v>
                </c:pt>
                <c:pt idx="210">
                  <c:v>2.827</c:v>
                </c:pt>
                <c:pt idx="211">
                  <c:v>2.5009999999999999</c:v>
                </c:pt>
                <c:pt idx="212">
                  <c:v>2.4500000000000002</c:v>
                </c:pt>
                <c:pt idx="213">
                  <c:v>2.3769999999999998</c:v>
                </c:pt>
                <c:pt idx="214">
                  <c:v>2.4700000000000002</c:v>
                </c:pt>
                <c:pt idx="215">
                  <c:v>2.3849999999999998</c:v>
                </c:pt>
                <c:pt idx="216">
                  <c:v>2.198</c:v>
                </c:pt>
                <c:pt idx="217">
                  <c:v>2.7149999999999999</c:v>
                </c:pt>
                <c:pt idx="218">
                  <c:v>2.7480000000000002</c:v>
                </c:pt>
                <c:pt idx="219">
                  <c:v>2.7639999999999998</c:v>
                </c:pt>
                <c:pt idx="220">
                  <c:v>3.0190000000000001</c:v>
                </c:pt>
                <c:pt idx="221">
                  <c:v>2.85</c:v>
                </c:pt>
                <c:pt idx="222">
                  <c:v>2.8380000000000001</c:v>
                </c:pt>
                <c:pt idx="223">
                  <c:v>3.0630000000000002</c:v>
                </c:pt>
                <c:pt idx="224">
                  <c:v>2.97</c:v>
                </c:pt>
                <c:pt idx="225">
                  <c:v>3.35</c:v>
                </c:pt>
                <c:pt idx="226">
                  <c:v>3.2770000000000001</c:v>
                </c:pt>
                <c:pt idx="227">
                  <c:v>3.28</c:v>
                </c:pt>
                <c:pt idx="228">
                  <c:v>3.351</c:v>
                </c:pt>
                <c:pt idx="229">
                  <c:v>3.456</c:v>
                </c:pt>
                <c:pt idx="230">
                  <c:v>3.294</c:v>
                </c:pt>
                <c:pt idx="231">
                  <c:v>3.29</c:v>
                </c:pt>
                <c:pt idx="232">
                  <c:v>3.3959999999999999</c:v>
                </c:pt>
                <c:pt idx="233">
                  <c:v>3.3860000000000001</c:v>
                </c:pt>
                <c:pt idx="234">
                  <c:v>3.39</c:v>
                </c:pt>
                <c:pt idx="235">
                  <c:v>3.3530000000000002</c:v>
                </c:pt>
                <c:pt idx="236">
                  <c:v>3.27</c:v>
                </c:pt>
                <c:pt idx="237">
                  <c:v>3.4</c:v>
                </c:pt>
                <c:pt idx="238">
                  <c:v>3.262</c:v>
                </c:pt>
                <c:pt idx="239">
                  <c:v>3.117</c:v>
                </c:pt>
                <c:pt idx="240">
                  <c:v>3.0539999999999998</c:v>
                </c:pt>
                <c:pt idx="241">
                  <c:v>2.6379999999999999</c:v>
                </c:pt>
                <c:pt idx="242">
                  <c:v>2.4500000000000002</c:v>
                </c:pt>
                <c:pt idx="243">
                  <c:v>2.3650000000000002</c:v>
                </c:pt>
                <c:pt idx="244">
                  <c:v>2.5089999999999999</c:v>
                </c:pt>
                <c:pt idx="245">
                  <c:v>2.298</c:v>
                </c:pt>
                <c:pt idx="246">
                  <c:v>2.347</c:v>
                </c:pt>
                <c:pt idx="247">
                  <c:v>2.0270000000000001</c:v>
                </c:pt>
                <c:pt idx="248">
                  <c:v>2.14</c:v>
                </c:pt>
                <c:pt idx="249">
                  <c:v>1.9770000000000001</c:v>
                </c:pt>
                <c:pt idx="250">
                  <c:v>1.7450000000000001</c:v>
                </c:pt>
                <c:pt idx="251">
                  <c:v>1.857</c:v>
                </c:pt>
                <c:pt idx="252">
                  <c:v>2.2109999999999999</c:v>
                </c:pt>
                <c:pt idx="253">
                  <c:v>2.12</c:v>
                </c:pt>
                <c:pt idx="254">
                  <c:v>2.0059999999999998</c:v>
                </c:pt>
                <c:pt idx="255">
                  <c:v>2.0609999999999999</c:v>
                </c:pt>
                <c:pt idx="256">
                  <c:v>2.1</c:v>
                </c:pt>
                <c:pt idx="257">
                  <c:v>2.09</c:v>
                </c:pt>
                <c:pt idx="258">
                  <c:v>2.0550000000000002</c:v>
                </c:pt>
                <c:pt idx="259">
                  <c:v>2.0859999999999999</c:v>
                </c:pt>
                <c:pt idx="260">
                  <c:v>2.1190000000000002</c:v>
                </c:pt>
                <c:pt idx="261">
                  <c:v>2.2170000000000001</c:v>
                </c:pt>
                <c:pt idx="262">
                  <c:v>2.2290000000000001</c:v>
                </c:pt>
                <c:pt idx="263">
                  <c:v>2.1890000000000001</c:v>
                </c:pt>
                <c:pt idx="264">
                  <c:v>2.3069999999999999</c:v>
                </c:pt>
                <c:pt idx="265">
                  <c:v>2.198</c:v>
                </c:pt>
                <c:pt idx="266">
                  <c:v>2.17</c:v>
                </c:pt>
                <c:pt idx="267">
                  <c:v>2.1659999999999999</c:v>
                </c:pt>
                <c:pt idx="268">
                  <c:v>2.1379999999999999</c:v>
                </c:pt>
                <c:pt idx="269">
                  <c:v>2.077</c:v>
                </c:pt>
                <c:pt idx="270">
                  <c:v>2.0609999999999999</c:v>
                </c:pt>
                <c:pt idx="271">
                  <c:v>1.8925000000000001</c:v>
                </c:pt>
                <c:pt idx="272">
                  <c:v>1.8979999999999999</c:v>
                </c:pt>
                <c:pt idx="273">
                  <c:v>1.927</c:v>
                </c:pt>
                <c:pt idx="274">
                  <c:v>1.92</c:v>
                </c:pt>
                <c:pt idx="275">
                  <c:v>2.0139999999999998</c:v>
                </c:pt>
                <c:pt idx="276">
                  <c:v>2.0640000000000001</c:v>
                </c:pt>
                <c:pt idx="277">
                  <c:v>2.069</c:v>
                </c:pt>
                <c:pt idx="278">
                  <c:v>2.0430000000000001</c:v>
                </c:pt>
                <c:pt idx="279">
                  <c:v>2.3439999999999999</c:v>
                </c:pt>
                <c:pt idx="280">
                  <c:v>2.1859999999999999</c:v>
                </c:pt>
                <c:pt idx="281">
                  <c:v>2.4079999999999999</c:v>
                </c:pt>
                <c:pt idx="282">
                  <c:v>2.3439999999999999</c:v>
                </c:pt>
                <c:pt idx="283">
                  <c:v>2.431</c:v>
                </c:pt>
                <c:pt idx="284">
                  <c:v>2.4870000000000001</c:v>
                </c:pt>
                <c:pt idx="285">
                  <c:v>2.6040000000000001</c:v>
                </c:pt>
                <c:pt idx="286">
                  <c:v>2.75</c:v>
                </c:pt>
                <c:pt idx="287">
                  <c:v>2.7869999999999999</c:v>
                </c:pt>
                <c:pt idx="288">
                  <c:v>2.8119999999999998</c:v>
                </c:pt>
                <c:pt idx="289">
                  <c:v>3.4649999999999999</c:v>
                </c:pt>
                <c:pt idx="290">
                  <c:v>3.5649999999999999</c:v>
                </c:pt>
                <c:pt idx="291">
                  <c:v>3.726</c:v>
                </c:pt>
                <c:pt idx="292">
                  <c:v>3.9830000000000001</c:v>
                </c:pt>
                <c:pt idx="293">
                  <c:v>4.1980000000000004</c:v>
                </c:pt>
                <c:pt idx="294">
                  <c:v>4.3099999999999996</c:v>
                </c:pt>
                <c:pt idx="295">
                  <c:v>4.1079999999999997</c:v>
                </c:pt>
                <c:pt idx="296">
                  <c:v>3.7890000000000001</c:v>
                </c:pt>
                <c:pt idx="297">
                  <c:v>3.8359999999999999</c:v>
                </c:pt>
                <c:pt idx="298">
                  <c:v>3.669</c:v>
                </c:pt>
                <c:pt idx="299">
                  <c:v>3.593</c:v>
                </c:pt>
                <c:pt idx="300">
                  <c:v>3.2349999999999999</c:v>
                </c:pt>
                <c:pt idx="301">
                  <c:v>3.7090000000000001</c:v>
                </c:pt>
                <c:pt idx="302">
                  <c:v>3.64</c:v>
                </c:pt>
                <c:pt idx="303">
                  <c:v>3.7509999999999999</c:v>
                </c:pt>
                <c:pt idx="304">
                  <c:v>3.95</c:v>
                </c:pt>
                <c:pt idx="305">
                  <c:v>3.6619999999999999</c:v>
                </c:pt>
                <c:pt idx="306">
                  <c:v>3.6789999999999998</c:v>
                </c:pt>
                <c:pt idx="307">
                  <c:v>3.94</c:v>
                </c:pt>
                <c:pt idx="308">
                  <c:v>4.3099999999999996</c:v>
                </c:pt>
                <c:pt idx="309">
                  <c:v>4.18</c:v>
                </c:pt>
                <c:pt idx="310">
                  <c:v>3.8980000000000001</c:v>
                </c:pt>
                <c:pt idx="311">
                  <c:v>3.91</c:v>
                </c:pt>
                <c:pt idx="312">
                  <c:v>3.734</c:v>
                </c:pt>
                <c:pt idx="313">
                  <c:v>3.6890000000000001</c:v>
                </c:pt>
                <c:pt idx="314">
                  <c:v>3.617</c:v>
                </c:pt>
                <c:pt idx="315">
                  <c:v>3.5960000000000001</c:v>
                </c:pt>
                <c:pt idx="316">
                  <c:v>3.6339999999999999</c:v>
                </c:pt>
                <c:pt idx="317">
                  <c:v>3.8780000000000001</c:v>
                </c:pt>
                <c:pt idx="318">
                  <c:v>3.69</c:v>
                </c:pt>
                <c:pt idx="319">
                  <c:v>3.5950000000000002</c:v>
                </c:pt>
                <c:pt idx="320">
                  <c:v>3.6</c:v>
                </c:pt>
                <c:pt idx="321">
                  <c:v>3.5489999999999999</c:v>
                </c:pt>
                <c:pt idx="322">
                  <c:v>3.129</c:v>
                </c:pt>
                <c:pt idx="323">
                  <c:v>3.0739999999999998</c:v>
                </c:pt>
                <c:pt idx="324">
                  <c:v>3.0939999999999999</c:v>
                </c:pt>
                <c:pt idx="325">
                  <c:v>3.06</c:v>
                </c:pt>
                <c:pt idx="326">
                  <c:v>3.1</c:v>
                </c:pt>
                <c:pt idx="327">
                  <c:v>2.931</c:v>
                </c:pt>
                <c:pt idx="328">
                  <c:v>2.9790000000000001</c:v>
                </c:pt>
                <c:pt idx="329">
                  <c:v>2.94</c:v>
                </c:pt>
                <c:pt idx="330">
                  <c:v>2.9249999999999998</c:v>
                </c:pt>
                <c:pt idx="331">
                  <c:v>3.4660000000000002</c:v>
                </c:pt>
                <c:pt idx="332">
                  <c:v>3.6</c:v>
                </c:pt>
                <c:pt idx="333">
                  <c:v>3.847</c:v>
                </c:pt>
                <c:pt idx="334">
                  <c:v>4.048</c:v>
                </c:pt>
                <c:pt idx="335">
                  <c:v>3.95</c:v>
                </c:pt>
                <c:pt idx="336">
                  <c:v>3.85</c:v>
                </c:pt>
                <c:pt idx="337">
                  <c:v>3.97</c:v>
                </c:pt>
                <c:pt idx="338">
                  <c:v>3.96</c:v>
                </c:pt>
                <c:pt idx="339">
                  <c:v>3.879</c:v>
                </c:pt>
                <c:pt idx="340">
                  <c:v>3.85</c:v>
                </c:pt>
                <c:pt idx="341">
                  <c:v>3.8090000000000002</c:v>
                </c:pt>
                <c:pt idx="342">
                  <c:v>3.7879999999999998</c:v>
                </c:pt>
                <c:pt idx="343">
                  <c:v>3.8</c:v>
                </c:pt>
                <c:pt idx="344">
                  <c:v>3.45</c:v>
                </c:pt>
                <c:pt idx="345">
                  <c:v>3.7759999999999998</c:v>
                </c:pt>
                <c:pt idx="346">
                  <c:v>3.64</c:v>
                </c:pt>
                <c:pt idx="347">
                  <c:v>3.552</c:v>
                </c:pt>
                <c:pt idx="348">
                  <c:v>3.4609999999999999</c:v>
                </c:pt>
                <c:pt idx="349">
                  <c:v>3.3780000000000001</c:v>
                </c:pt>
                <c:pt idx="350">
                  <c:v>3.28</c:v>
                </c:pt>
                <c:pt idx="351">
                  <c:v>3.42</c:v>
                </c:pt>
                <c:pt idx="352">
                  <c:v>3.3380000000000001</c:v>
                </c:pt>
                <c:pt idx="353">
                  <c:v>3.3929999999999998</c:v>
                </c:pt>
                <c:pt idx="354">
                  <c:v>3.395</c:v>
                </c:pt>
                <c:pt idx="355">
                  <c:v>3.7</c:v>
                </c:pt>
                <c:pt idx="356">
                  <c:v>3.7050000000000001</c:v>
                </c:pt>
                <c:pt idx="357">
                  <c:v>3.61</c:v>
                </c:pt>
                <c:pt idx="358">
                  <c:v>3.52</c:v>
                </c:pt>
                <c:pt idx="359">
                  <c:v>3.6139999999999999</c:v>
                </c:pt>
                <c:pt idx="360">
                  <c:v>3.6459999999999999</c:v>
                </c:pt>
                <c:pt idx="361">
                  <c:v>3.32</c:v>
                </c:pt>
                <c:pt idx="362">
                  <c:v>3.51</c:v>
                </c:pt>
                <c:pt idx="363">
                  <c:v>3.7189999999999999</c:v>
                </c:pt>
                <c:pt idx="364">
                  <c:v>3.702</c:v>
                </c:pt>
                <c:pt idx="365">
                  <c:v>3.9079999999999999</c:v>
                </c:pt>
                <c:pt idx="366">
                  <c:v>3.899</c:v>
                </c:pt>
                <c:pt idx="367">
                  <c:v>4.0030000000000001</c:v>
                </c:pt>
                <c:pt idx="368">
                  <c:v>4.0650000000000004</c:v>
                </c:pt>
                <c:pt idx="369">
                  <c:v>4.2519999999999998</c:v>
                </c:pt>
                <c:pt idx="370">
                  <c:v>4.3</c:v>
                </c:pt>
                <c:pt idx="371">
                  <c:v>4.4000000000000004</c:v>
                </c:pt>
                <c:pt idx="372">
                  <c:v>4.42</c:v>
                </c:pt>
                <c:pt idx="373">
                  <c:v>4.42</c:v>
                </c:pt>
                <c:pt idx="374">
                  <c:v>4.4370000000000003</c:v>
                </c:pt>
                <c:pt idx="375">
                  <c:v>4.8</c:v>
                </c:pt>
                <c:pt idx="376">
                  <c:v>4.7249999999999996</c:v>
                </c:pt>
                <c:pt idx="377">
                  <c:v>5.048</c:v>
                </c:pt>
                <c:pt idx="378">
                  <c:v>4.9000000000000004</c:v>
                </c:pt>
                <c:pt idx="379">
                  <c:v>4.9950000000000001</c:v>
                </c:pt>
                <c:pt idx="380">
                  <c:v>5.1180000000000003</c:v>
                </c:pt>
                <c:pt idx="381">
                  <c:v>5.92</c:v>
                </c:pt>
                <c:pt idx="382">
                  <c:v>6.0259999999999998</c:v>
                </c:pt>
                <c:pt idx="383">
                  <c:v>6.6360000000000001</c:v>
                </c:pt>
                <c:pt idx="384">
                  <c:v>7.2140000000000004</c:v>
                </c:pt>
                <c:pt idx="385">
                  <c:v>7.15</c:v>
                </c:pt>
                <c:pt idx="386">
                  <c:v>6.8739999999999997</c:v>
                </c:pt>
                <c:pt idx="387">
                  <c:v>6.9539999999999997</c:v>
                </c:pt>
                <c:pt idx="388">
                  <c:v>7.29</c:v>
                </c:pt>
                <c:pt idx="389">
                  <c:v>7.9379999999999997</c:v>
                </c:pt>
                <c:pt idx="390">
                  <c:v>8.2520000000000007</c:v>
                </c:pt>
                <c:pt idx="391">
                  <c:v>8.4719999999999995</c:v>
                </c:pt>
                <c:pt idx="392">
                  <c:v>8.7080000000000002</c:v>
                </c:pt>
                <c:pt idx="393">
                  <c:v>8.77</c:v>
                </c:pt>
                <c:pt idx="394">
                  <c:v>8.7040000000000006</c:v>
                </c:pt>
                <c:pt idx="395">
                  <c:v>8.2059999999999995</c:v>
                </c:pt>
                <c:pt idx="396">
                  <c:v>8.16</c:v>
                </c:pt>
                <c:pt idx="397">
                  <c:v>8.2360000000000007</c:v>
                </c:pt>
                <c:pt idx="398">
                  <c:v>8.4260000000000002</c:v>
                </c:pt>
                <c:pt idx="399">
                  <c:v>8.4459999999999997</c:v>
                </c:pt>
                <c:pt idx="400">
                  <c:v>9.39</c:v>
                </c:pt>
                <c:pt idx="401">
                  <c:v>9.0060000000000002</c:v>
                </c:pt>
                <c:pt idx="402">
                  <c:v>8.4359999999999999</c:v>
                </c:pt>
                <c:pt idx="403">
                  <c:v>8.6660000000000004</c:v>
                </c:pt>
                <c:pt idx="404">
                  <c:v>8.7219999999999995</c:v>
                </c:pt>
                <c:pt idx="405">
                  <c:v>8.6419999999999995</c:v>
                </c:pt>
                <c:pt idx="406">
                  <c:v>8.86</c:v>
                </c:pt>
                <c:pt idx="407">
                  <c:v>10.195</c:v>
                </c:pt>
                <c:pt idx="408">
                  <c:v>10</c:v>
                </c:pt>
                <c:pt idx="409">
                  <c:v>10.3</c:v>
                </c:pt>
                <c:pt idx="410">
                  <c:v>10.63</c:v>
                </c:pt>
                <c:pt idx="4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FF-4E35-8F1A-640407BF30CE}"/>
            </c:ext>
          </c:extLst>
        </c:ser>
        <c:ser>
          <c:idx val="4"/>
          <c:order val="4"/>
          <c:tx>
            <c:strRef>
              <c:f>baza!$F$1</c:f>
              <c:strCache>
                <c:ptCount val="1"/>
                <c:pt idx="0">
                  <c:v>PKN Orlen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baza!$F$2:$F$413</c:f>
              <c:numCache>
                <c:formatCode>General</c:formatCode>
                <c:ptCount val="412"/>
                <c:pt idx="0">
                  <c:v>70.629199999999997</c:v>
                </c:pt>
                <c:pt idx="1">
                  <c:v>71.193200000000004</c:v>
                </c:pt>
                <c:pt idx="2">
                  <c:v>72.055700000000002</c:v>
                </c:pt>
                <c:pt idx="3">
                  <c:v>72.480400000000003</c:v>
                </c:pt>
                <c:pt idx="4">
                  <c:v>68.315200000000004</c:v>
                </c:pt>
                <c:pt idx="5">
                  <c:v>61.923499999999997</c:v>
                </c:pt>
                <c:pt idx="6">
                  <c:v>62.387799999999999</c:v>
                </c:pt>
                <c:pt idx="7">
                  <c:v>61.593200000000003</c:v>
                </c:pt>
                <c:pt idx="8">
                  <c:v>63.049300000000002</c:v>
                </c:pt>
                <c:pt idx="9">
                  <c:v>62.254600000000003</c:v>
                </c:pt>
                <c:pt idx="10">
                  <c:v>58.572699999999998</c:v>
                </c:pt>
                <c:pt idx="11">
                  <c:v>56.956800000000001</c:v>
                </c:pt>
                <c:pt idx="12">
                  <c:v>55.710799999999999</c:v>
                </c:pt>
                <c:pt idx="13">
                  <c:v>61.446199999999997</c:v>
                </c:pt>
                <c:pt idx="14">
                  <c:v>60.267800000000001</c:v>
                </c:pt>
                <c:pt idx="15">
                  <c:v>58.215000000000003</c:v>
                </c:pt>
                <c:pt idx="16">
                  <c:v>59.512</c:v>
                </c:pt>
                <c:pt idx="17">
                  <c:v>55.4861</c:v>
                </c:pt>
                <c:pt idx="18">
                  <c:v>57.287100000000002</c:v>
                </c:pt>
                <c:pt idx="19">
                  <c:v>55.631500000000003</c:v>
                </c:pt>
                <c:pt idx="20">
                  <c:v>55.750999999999998</c:v>
                </c:pt>
                <c:pt idx="21">
                  <c:v>54.2941</c:v>
                </c:pt>
                <c:pt idx="22">
                  <c:v>57.856499999999997</c:v>
                </c:pt>
                <c:pt idx="23">
                  <c:v>55.750999999999998</c:v>
                </c:pt>
                <c:pt idx="24">
                  <c:v>54.8367</c:v>
                </c:pt>
                <c:pt idx="25">
                  <c:v>55.671100000000003</c:v>
                </c:pt>
                <c:pt idx="26">
                  <c:v>56.161299999999997</c:v>
                </c:pt>
                <c:pt idx="27">
                  <c:v>54.2941</c:v>
                </c:pt>
                <c:pt idx="28">
                  <c:v>59.750999999999998</c:v>
                </c:pt>
                <c:pt idx="29">
                  <c:v>64.051000000000002</c:v>
                </c:pt>
                <c:pt idx="30">
                  <c:v>64.408000000000001</c:v>
                </c:pt>
                <c:pt idx="31">
                  <c:v>63.184800000000003</c:v>
                </c:pt>
                <c:pt idx="32">
                  <c:v>65.740099999999998</c:v>
                </c:pt>
                <c:pt idx="33">
                  <c:v>67.635400000000004</c:v>
                </c:pt>
                <c:pt idx="34">
                  <c:v>67.4709</c:v>
                </c:pt>
                <c:pt idx="35">
                  <c:v>70.293599999999998</c:v>
                </c:pt>
                <c:pt idx="36">
                  <c:v>68.280900000000003</c:v>
                </c:pt>
                <c:pt idx="37">
                  <c:v>67.058599999999998</c:v>
                </c:pt>
                <c:pt idx="38">
                  <c:v>69.366399999999999</c:v>
                </c:pt>
                <c:pt idx="39">
                  <c:v>66.839200000000005</c:v>
                </c:pt>
                <c:pt idx="40">
                  <c:v>66.138999999999996</c:v>
                </c:pt>
                <c:pt idx="41">
                  <c:v>64.449100000000001</c:v>
                </c:pt>
                <c:pt idx="42">
                  <c:v>58.267499999999998</c:v>
                </c:pt>
                <c:pt idx="43">
                  <c:v>64.215500000000006</c:v>
                </c:pt>
                <c:pt idx="44">
                  <c:v>66.234099999999998</c:v>
                </c:pt>
                <c:pt idx="45">
                  <c:v>67.993200000000002</c:v>
                </c:pt>
                <c:pt idx="46">
                  <c:v>70.155799999999999</c:v>
                </c:pt>
                <c:pt idx="47">
                  <c:v>75.6173</c:v>
                </c:pt>
                <c:pt idx="48">
                  <c:v>73.378600000000006</c:v>
                </c:pt>
                <c:pt idx="49">
                  <c:v>76.758300000000006</c:v>
                </c:pt>
                <c:pt idx="50">
                  <c:v>71.493200000000002</c:v>
                </c:pt>
                <c:pt idx="51">
                  <c:v>74.276899999999998</c:v>
                </c:pt>
                <c:pt idx="52">
                  <c:v>71.186400000000006</c:v>
                </c:pt>
                <c:pt idx="53">
                  <c:v>75.829700000000003</c:v>
                </c:pt>
                <c:pt idx="54">
                  <c:v>76.682199999999995</c:v>
                </c:pt>
                <c:pt idx="55">
                  <c:v>73.929000000000002</c:v>
                </c:pt>
                <c:pt idx="56">
                  <c:v>72.1113</c:v>
                </c:pt>
                <c:pt idx="57">
                  <c:v>70.943600000000004</c:v>
                </c:pt>
                <c:pt idx="58">
                  <c:v>70.979299999999995</c:v>
                </c:pt>
                <c:pt idx="59">
                  <c:v>72.523799999999994</c:v>
                </c:pt>
                <c:pt idx="60">
                  <c:v>69.1601</c:v>
                </c:pt>
                <c:pt idx="61">
                  <c:v>70.739500000000007</c:v>
                </c:pt>
                <c:pt idx="62">
                  <c:v>70.087199999999996</c:v>
                </c:pt>
                <c:pt idx="63">
                  <c:v>68.679100000000005</c:v>
                </c:pt>
                <c:pt idx="64">
                  <c:v>67.058599999999998</c:v>
                </c:pt>
                <c:pt idx="65">
                  <c:v>67.429199999999994</c:v>
                </c:pt>
                <c:pt idx="66">
                  <c:v>69.846699999999998</c:v>
                </c:pt>
                <c:pt idx="67">
                  <c:v>69.469899999999996</c:v>
                </c:pt>
                <c:pt idx="68">
                  <c:v>68.144000000000005</c:v>
                </c:pt>
                <c:pt idx="69">
                  <c:v>67.196200000000005</c:v>
                </c:pt>
                <c:pt idx="70">
                  <c:v>60.287700000000001</c:v>
                </c:pt>
                <c:pt idx="71">
                  <c:v>63.79</c:v>
                </c:pt>
                <c:pt idx="72">
                  <c:v>61.908299999999997</c:v>
                </c:pt>
                <c:pt idx="73">
                  <c:v>66.4679</c:v>
                </c:pt>
                <c:pt idx="74">
                  <c:v>61.935699999999997</c:v>
                </c:pt>
                <c:pt idx="75">
                  <c:v>61.290100000000002</c:v>
                </c:pt>
                <c:pt idx="76">
                  <c:v>60.822099999999999</c:v>
                </c:pt>
                <c:pt idx="77">
                  <c:v>61.797899999999998</c:v>
                </c:pt>
                <c:pt idx="78">
                  <c:v>65.725700000000003</c:v>
                </c:pt>
                <c:pt idx="79">
                  <c:v>66.852999999999994</c:v>
                </c:pt>
                <c:pt idx="80">
                  <c:v>70.438100000000006</c:v>
                </c:pt>
                <c:pt idx="81">
                  <c:v>70.409199999999998</c:v>
                </c:pt>
                <c:pt idx="82">
                  <c:v>69.041399999999996</c:v>
                </c:pt>
                <c:pt idx="83">
                  <c:v>65.150199999999998</c:v>
                </c:pt>
                <c:pt idx="84">
                  <c:v>63.083599999999997</c:v>
                </c:pt>
                <c:pt idx="85">
                  <c:v>64.024299999999997</c:v>
                </c:pt>
                <c:pt idx="86">
                  <c:v>64.5946</c:v>
                </c:pt>
                <c:pt idx="87">
                  <c:v>62.684699999999999</c:v>
                </c:pt>
                <c:pt idx="88">
                  <c:v>66.731999999999999</c:v>
                </c:pt>
                <c:pt idx="89">
                  <c:v>68.984200000000001</c:v>
                </c:pt>
                <c:pt idx="90">
                  <c:v>69.740200000000002</c:v>
                </c:pt>
                <c:pt idx="91">
                  <c:v>72.618200000000002</c:v>
                </c:pt>
                <c:pt idx="92">
                  <c:v>72.443899999999999</c:v>
                </c:pt>
                <c:pt idx="93">
                  <c:v>74.472499999999997</c:v>
                </c:pt>
                <c:pt idx="94">
                  <c:v>73.298699999999997</c:v>
                </c:pt>
                <c:pt idx="95">
                  <c:v>74.400199999999998</c:v>
                </c:pt>
                <c:pt idx="96">
                  <c:v>75.182699999999997</c:v>
                </c:pt>
                <c:pt idx="97">
                  <c:v>72.900599999999997</c:v>
                </c:pt>
                <c:pt idx="98">
                  <c:v>67.130799999999994</c:v>
                </c:pt>
                <c:pt idx="99">
                  <c:v>66.204400000000007</c:v>
                </c:pt>
                <c:pt idx="100">
                  <c:v>58.522500000000001</c:v>
                </c:pt>
                <c:pt idx="101">
                  <c:v>61.045099999999998</c:v>
                </c:pt>
                <c:pt idx="102">
                  <c:v>59.933700000000002</c:v>
                </c:pt>
                <c:pt idx="103">
                  <c:v>61.245199999999997</c:v>
                </c:pt>
                <c:pt idx="104">
                  <c:v>61.087699999999998</c:v>
                </c:pt>
                <c:pt idx="105">
                  <c:v>60.888199999999998</c:v>
                </c:pt>
                <c:pt idx="106">
                  <c:v>61.458399999999997</c:v>
                </c:pt>
                <c:pt idx="107">
                  <c:v>60.946199999999997</c:v>
                </c:pt>
                <c:pt idx="108">
                  <c:v>53.918799999999997</c:v>
                </c:pt>
                <c:pt idx="109">
                  <c:v>53.277900000000002</c:v>
                </c:pt>
                <c:pt idx="110">
                  <c:v>54.161700000000003</c:v>
                </c:pt>
                <c:pt idx="111">
                  <c:v>52.237400000000001</c:v>
                </c:pt>
                <c:pt idx="112">
                  <c:v>41.789200000000001</c:v>
                </c:pt>
                <c:pt idx="113">
                  <c:v>38.724699999999999</c:v>
                </c:pt>
                <c:pt idx="114">
                  <c:v>32.553800000000003</c:v>
                </c:pt>
                <c:pt idx="115">
                  <c:v>37.470999999999997</c:v>
                </c:pt>
                <c:pt idx="116">
                  <c:v>37.014299999999999</c:v>
                </c:pt>
                <c:pt idx="117">
                  <c:v>43.371699999999997</c:v>
                </c:pt>
                <c:pt idx="118">
                  <c:v>46.222499999999997</c:v>
                </c:pt>
                <c:pt idx="119">
                  <c:v>43.642800000000001</c:v>
                </c:pt>
                <c:pt idx="120">
                  <c:v>43.357300000000002</c:v>
                </c:pt>
                <c:pt idx="121">
                  <c:v>44.441299999999998</c:v>
                </c:pt>
                <c:pt idx="122">
                  <c:v>44.768599999999999</c:v>
                </c:pt>
                <c:pt idx="123">
                  <c:v>43.228700000000003</c:v>
                </c:pt>
                <c:pt idx="124">
                  <c:v>44.540300000000002</c:v>
                </c:pt>
                <c:pt idx="125">
                  <c:v>47.576500000000003</c:v>
                </c:pt>
                <c:pt idx="126">
                  <c:v>51.795099999999998</c:v>
                </c:pt>
                <c:pt idx="127">
                  <c:v>47.291899999999998</c:v>
                </c:pt>
                <c:pt idx="128">
                  <c:v>47.205800000000004</c:v>
                </c:pt>
                <c:pt idx="129">
                  <c:v>45.410299999999999</c:v>
                </c:pt>
                <c:pt idx="130">
                  <c:v>45.210099999999997</c:v>
                </c:pt>
                <c:pt idx="131">
                  <c:v>43.770699999999998</c:v>
                </c:pt>
                <c:pt idx="132">
                  <c:v>42.959299999999999</c:v>
                </c:pt>
                <c:pt idx="133">
                  <c:v>41.887500000000003</c:v>
                </c:pt>
                <c:pt idx="134">
                  <c:v>38.598300000000002</c:v>
                </c:pt>
                <c:pt idx="135">
                  <c:v>38.858699999999999</c:v>
                </c:pt>
                <c:pt idx="136">
                  <c:v>40.264699999999998</c:v>
                </c:pt>
                <c:pt idx="137">
                  <c:v>38.409599999999998</c:v>
                </c:pt>
                <c:pt idx="138">
                  <c:v>37.975000000000001</c:v>
                </c:pt>
                <c:pt idx="139">
                  <c:v>36.425199999999997</c:v>
                </c:pt>
                <c:pt idx="140">
                  <c:v>35.867199999999997</c:v>
                </c:pt>
                <c:pt idx="141">
                  <c:v>34.852600000000002</c:v>
                </c:pt>
                <c:pt idx="142">
                  <c:v>32.186900000000001</c:v>
                </c:pt>
                <c:pt idx="143">
                  <c:v>31.8322</c:v>
                </c:pt>
                <c:pt idx="144">
                  <c:v>33.2014</c:v>
                </c:pt>
                <c:pt idx="145">
                  <c:v>30.499400000000001</c:v>
                </c:pt>
                <c:pt idx="146">
                  <c:v>30.252700000000001</c:v>
                </c:pt>
                <c:pt idx="147">
                  <c:v>27.601500000000001</c:v>
                </c:pt>
                <c:pt idx="148">
                  <c:v>28.586400000000001</c:v>
                </c:pt>
                <c:pt idx="149">
                  <c:v>33.150500000000001</c:v>
                </c:pt>
                <c:pt idx="150">
                  <c:v>36.250900000000001</c:v>
                </c:pt>
                <c:pt idx="151">
                  <c:v>38.771999999999998</c:v>
                </c:pt>
                <c:pt idx="152">
                  <c:v>41.655299999999997</c:v>
                </c:pt>
                <c:pt idx="153">
                  <c:v>44.872100000000003</c:v>
                </c:pt>
                <c:pt idx="154">
                  <c:v>42.365499999999997</c:v>
                </c:pt>
                <c:pt idx="155">
                  <c:v>41.5974</c:v>
                </c:pt>
                <c:pt idx="156">
                  <c:v>41.815199999999997</c:v>
                </c:pt>
                <c:pt idx="157">
                  <c:v>46.349600000000002</c:v>
                </c:pt>
                <c:pt idx="158">
                  <c:v>43.510300000000001</c:v>
                </c:pt>
                <c:pt idx="159">
                  <c:v>43.234699999999997</c:v>
                </c:pt>
                <c:pt idx="160">
                  <c:v>40.583500000000001</c:v>
                </c:pt>
                <c:pt idx="161">
                  <c:v>42.5535</c:v>
                </c:pt>
                <c:pt idx="162">
                  <c:v>43.2926</c:v>
                </c:pt>
                <c:pt idx="163">
                  <c:v>43.959499999999998</c:v>
                </c:pt>
                <c:pt idx="164">
                  <c:v>42.625700000000002</c:v>
                </c:pt>
                <c:pt idx="165">
                  <c:v>46.1905</c:v>
                </c:pt>
                <c:pt idx="166">
                  <c:v>50.073300000000003</c:v>
                </c:pt>
                <c:pt idx="167">
                  <c:v>46.132599999999996</c:v>
                </c:pt>
                <c:pt idx="168">
                  <c:v>45.668999999999997</c:v>
                </c:pt>
                <c:pt idx="169">
                  <c:v>46.509300000000003</c:v>
                </c:pt>
                <c:pt idx="170">
                  <c:v>46.813099999999999</c:v>
                </c:pt>
                <c:pt idx="171">
                  <c:v>48.653700000000001</c:v>
                </c:pt>
                <c:pt idx="172">
                  <c:v>48.175699999999999</c:v>
                </c:pt>
                <c:pt idx="173">
                  <c:v>48.334699999999998</c:v>
                </c:pt>
                <c:pt idx="174">
                  <c:v>50.7256</c:v>
                </c:pt>
                <c:pt idx="175">
                  <c:v>55.390999999999998</c:v>
                </c:pt>
                <c:pt idx="176">
                  <c:v>55.057499999999997</c:v>
                </c:pt>
                <c:pt idx="177">
                  <c:v>57.911999999999999</c:v>
                </c:pt>
                <c:pt idx="178">
                  <c:v>59.071300000000001</c:v>
                </c:pt>
                <c:pt idx="179">
                  <c:v>58.925800000000002</c:v>
                </c:pt>
                <c:pt idx="180">
                  <c:v>56.882899999999999</c:v>
                </c:pt>
                <c:pt idx="181">
                  <c:v>57.506399999999999</c:v>
                </c:pt>
                <c:pt idx="182">
                  <c:v>56.085900000000002</c:v>
                </c:pt>
                <c:pt idx="183">
                  <c:v>54.000300000000003</c:v>
                </c:pt>
                <c:pt idx="184">
                  <c:v>53.695799999999998</c:v>
                </c:pt>
                <c:pt idx="185">
                  <c:v>52.8264</c:v>
                </c:pt>
                <c:pt idx="186">
                  <c:v>55.5212</c:v>
                </c:pt>
                <c:pt idx="187">
                  <c:v>56.328000000000003</c:v>
                </c:pt>
                <c:pt idx="188">
                  <c:v>57.089100000000002</c:v>
                </c:pt>
                <c:pt idx="189">
                  <c:v>54.364100000000001</c:v>
                </c:pt>
                <c:pt idx="190">
                  <c:v>55.993000000000002</c:v>
                </c:pt>
                <c:pt idx="191">
                  <c:v>56.601900000000001</c:v>
                </c:pt>
                <c:pt idx="192">
                  <c:v>56.738999999999997</c:v>
                </c:pt>
                <c:pt idx="193">
                  <c:v>57.911299999999997</c:v>
                </c:pt>
                <c:pt idx="194">
                  <c:v>60.057899999999997</c:v>
                </c:pt>
                <c:pt idx="195">
                  <c:v>61.899900000000002</c:v>
                </c:pt>
                <c:pt idx="196">
                  <c:v>64.107399999999998</c:v>
                </c:pt>
                <c:pt idx="197">
                  <c:v>68.963700000000003</c:v>
                </c:pt>
                <c:pt idx="198">
                  <c:v>65.7971</c:v>
                </c:pt>
                <c:pt idx="199">
                  <c:v>65.507900000000006</c:v>
                </c:pt>
                <c:pt idx="200">
                  <c:v>67.334699999999998</c:v>
                </c:pt>
                <c:pt idx="201">
                  <c:v>65.294799999999995</c:v>
                </c:pt>
                <c:pt idx="202">
                  <c:v>58.779000000000003</c:v>
                </c:pt>
                <c:pt idx="203">
                  <c:v>56.053899999999999</c:v>
                </c:pt>
                <c:pt idx="204">
                  <c:v>56.145299999999999</c:v>
                </c:pt>
                <c:pt idx="205">
                  <c:v>55.947400000000002</c:v>
                </c:pt>
                <c:pt idx="206">
                  <c:v>55.490699999999997</c:v>
                </c:pt>
                <c:pt idx="207">
                  <c:v>55.566800000000001</c:v>
                </c:pt>
                <c:pt idx="208">
                  <c:v>56.5869</c:v>
                </c:pt>
                <c:pt idx="209">
                  <c:v>60.788600000000002</c:v>
                </c:pt>
                <c:pt idx="210">
                  <c:v>62.539299999999997</c:v>
                </c:pt>
                <c:pt idx="211">
                  <c:v>59.205199999999998</c:v>
                </c:pt>
                <c:pt idx="212">
                  <c:v>54.638199999999998</c:v>
                </c:pt>
                <c:pt idx="213">
                  <c:v>52.461199999999998</c:v>
                </c:pt>
                <c:pt idx="214">
                  <c:v>54.516300000000001</c:v>
                </c:pt>
                <c:pt idx="215">
                  <c:v>54.014000000000003</c:v>
                </c:pt>
                <c:pt idx="216">
                  <c:v>53.176699999999997</c:v>
                </c:pt>
                <c:pt idx="217">
                  <c:v>56.6477</c:v>
                </c:pt>
                <c:pt idx="218">
                  <c:v>59.068199999999997</c:v>
                </c:pt>
                <c:pt idx="219">
                  <c:v>56.921700000000001</c:v>
                </c:pt>
                <c:pt idx="220">
                  <c:v>59.113999999999997</c:v>
                </c:pt>
                <c:pt idx="221">
                  <c:v>58.215800000000002</c:v>
                </c:pt>
                <c:pt idx="222">
                  <c:v>57.850299999999997</c:v>
                </c:pt>
                <c:pt idx="223">
                  <c:v>61.717199999999998</c:v>
                </c:pt>
                <c:pt idx="224">
                  <c:v>57.926499999999997</c:v>
                </c:pt>
                <c:pt idx="225">
                  <c:v>57.332799999999999</c:v>
                </c:pt>
                <c:pt idx="226">
                  <c:v>57.013100000000001</c:v>
                </c:pt>
                <c:pt idx="227">
                  <c:v>55.947400000000002</c:v>
                </c:pt>
                <c:pt idx="228">
                  <c:v>53.328899999999997</c:v>
                </c:pt>
                <c:pt idx="229">
                  <c:v>53.587699999999998</c:v>
                </c:pt>
                <c:pt idx="230">
                  <c:v>55.566800000000001</c:v>
                </c:pt>
                <c:pt idx="231">
                  <c:v>53.861800000000002</c:v>
                </c:pt>
                <c:pt idx="232">
                  <c:v>51.456299999999999</c:v>
                </c:pt>
                <c:pt idx="233">
                  <c:v>49.248899999999999</c:v>
                </c:pt>
                <c:pt idx="234">
                  <c:v>51.776000000000003</c:v>
                </c:pt>
                <c:pt idx="235">
                  <c:v>55.840699999999998</c:v>
                </c:pt>
                <c:pt idx="236">
                  <c:v>52.293700000000001</c:v>
                </c:pt>
                <c:pt idx="237">
                  <c:v>57.698099999999997</c:v>
                </c:pt>
                <c:pt idx="238">
                  <c:v>60.243499999999997</c:v>
                </c:pt>
                <c:pt idx="239">
                  <c:v>55.967599999999997</c:v>
                </c:pt>
                <c:pt idx="240">
                  <c:v>57.674700000000001</c:v>
                </c:pt>
                <c:pt idx="241">
                  <c:v>54.483899999999998</c:v>
                </c:pt>
                <c:pt idx="242">
                  <c:v>49.857199999999999</c:v>
                </c:pt>
                <c:pt idx="243">
                  <c:v>47.511800000000001</c:v>
                </c:pt>
                <c:pt idx="244">
                  <c:v>45.724899999999998</c:v>
                </c:pt>
                <c:pt idx="245">
                  <c:v>45.134700000000002</c:v>
                </c:pt>
                <c:pt idx="246">
                  <c:v>43.922199999999997</c:v>
                </c:pt>
                <c:pt idx="247">
                  <c:v>42.709600000000002</c:v>
                </c:pt>
                <c:pt idx="248">
                  <c:v>42.789299999999997</c:v>
                </c:pt>
                <c:pt idx="249">
                  <c:v>42.5182</c:v>
                </c:pt>
                <c:pt idx="250">
                  <c:v>40.0931</c:v>
                </c:pt>
                <c:pt idx="251">
                  <c:v>44.305100000000003</c:v>
                </c:pt>
                <c:pt idx="252">
                  <c:v>50.256</c:v>
                </c:pt>
                <c:pt idx="253">
                  <c:v>49.936999999999998</c:v>
                </c:pt>
                <c:pt idx="254">
                  <c:v>50.064599999999999</c:v>
                </c:pt>
                <c:pt idx="255">
                  <c:v>51.261099999999999</c:v>
                </c:pt>
                <c:pt idx="256">
                  <c:v>51.452500000000001</c:v>
                </c:pt>
                <c:pt idx="257">
                  <c:v>49.617800000000003</c:v>
                </c:pt>
                <c:pt idx="258">
                  <c:v>49.857199999999999</c:v>
                </c:pt>
                <c:pt idx="259">
                  <c:v>50.814399999999999</c:v>
                </c:pt>
                <c:pt idx="260">
                  <c:v>51.245199999999997</c:v>
                </c:pt>
                <c:pt idx="261">
                  <c:v>49.825200000000002</c:v>
                </c:pt>
                <c:pt idx="262">
                  <c:v>49.857199999999999</c:v>
                </c:pt>
                <c:pt idx="263">
                  <c:v>50.766599999999997</c:v>
                </c:pt>
                <c:pt idx="264">
                  <c:v>53.893500000000003</c:v>
                </c:pt>
                <c:pt idx="265">
                  <c:v>50.2879</c:v>
                </c:pt>
                <c:pt idx="266">
                  <c:v>50.654800000000002</c:v>
                </c:pt>
                <c:pt idx="267">
                  <c:v>50.495399999999997</c:v>
                </c:pt>
                <c:pt idx="268">
                  <c:v>49.905000000000001</c:v>
                </c:pt>
                <c:pt idx="269">
                  <c:v>52.330100000000002</c:v>
                </c:pt>
                <c:pt idx="270">
                  <c:v>49.825200000000002</c:v>
                </c:pt>
                <c:pt idx="271">
                  <c:v>44.225299999999997</c:v>
                </c:pt>
                <c:pt idx="272">
                  <c:v>44.879399999999997</c:v>
                </c:pt>
                <c:pt idx="273">
                  <c:v>46.4589</c:v>
                </c:pt>
                <c:pt idx="274">
                  <c:v>46.746099999999998</c:v>
                </c:pt>
                <c:pt idx="275">
                  <c:v>48.931800000000003</c:v>
                </c:pt>
                <c:pt idx="276">
                  <c:v>48.931800000000003</c:v>
                </c:pt>
                <c:pt idx="277">
                  <c:v>50.591000000000001</c:v>
                </c:pt>
                <c:pt idx="278">
                  <c:v>50.295900000000003</c:v>
                </c:pt>
                <c:pt idx="279">
                  <c:v>50.4634</c:v>
                </c:pt>
                <c:pt idx="280">
                  <c:v>51.428600000000003</c:v>
                </c:pt>
                <c:pt idx="281">
                  <c:v>51.667999999999999</c:v>
                </c:pt>
                <c:pt idx="282">
                  <c:v>51.069699999999997</c:v>
                </c:pt>
                <c:pt idx="283">
                  <c:v>52.042900000000003</c:v>
                </c:pt>
                <c:pt idx="284">
                  <c:v>53.303199999999997</c:v>
                </c:pt>
                <c:pt idx="285">
                  <c:v>52.385899999999999</c:v>
                </c:pt>
                <c:pt idx="286">
                  <c:v>51.380800000000001</c:v>
                </c:pt>
                <c:pt idx="287">
                  <c:v>51.691899999999997</c:v>
                </c:pt>
                <c:pt idx="288">
                  <c:v>53.2395</c:v>
                </c:pt>
                <c:pt idx="289">
                  <c:v>56.047499999999999</c:v>
                </c:pt>
                <c:pt idx="290">
                  <c:v>56.198900000000002</c:v>
                </c:pt>
                <c:pt idx="291">
                  <c:v>56.174999999999997</c:v>
                </c:pt>
                <c:pt idx="292">
                  <c:v>55.9343</c:v>
                </c:pt>
                <c:pt idx="293">
                  <c:v>54.201700000000002</c:v>
                </c:pt>
                <c:pt idx="294">
                  <c:v>54.193100000000001</c:v>
                </c:pt>
                <c:pt idx="295">
                  <c:v>55.0593</c:v>
                </c:pt>
                <c:pt idx="296">
                  <c:v>50.788699999999999</c:v>
                </c:pt>
                <c:pt idx="297">
                  <c:v>52.304600000000001</c:v>
                </c:pt>
                <c:pt idx="298">
                  <c:v>52.668500000000002</c:v>
                </c:pt>
                <c:pt idx="299">
                  <c:v>50.849299999999999</c:v>
                </c:pt>
                <c:pt idx="300">
                  <c:v>47.297699999999999</c:v>
                </c:pt>
                <c:pt idx="301">
                  <c:v>53.846499999999999</c:v>
                </c:pt>
                <c:pt idx="302">
                  <c:v>56.661900000000003</c:v>
                </c:pt>
                <c:pt idx="303">
                  <c:v>57.069099999999999</c:v>
                </c:pt>
                <c:pt idx="304">
                  <c:v>56.791800000000002</c:v>
                </c:pt>
                <c:pt idx="305">
                  <c:v>53.846499999999999</c:v>
                </c:pt>
                <c:pt idx="306">
                  <c:v>53.933100000000003</c:v>
                </c:pt>
                <c:pt idx="307">
                  <c:v>55.613700000000001</c:v>
                </c:pt>
                <c:pt idx="308">
                  <c:v>52.495199999999997</c:v>
                </c:pt>
                <c:pt idx="309">
                  <c:v>53.7166</c:v>
                </c:pt>
                <c:pt idx="310">
                  <c:v>53.915900000000001</c:v>
                </c:pt>
                <c:pt idx="311">
                  <c:v>55.838999999999999</c:v>
                </c:pt>
                <c:pt idx="312">
                  <c:v>56.739899999999999</c:v>
                </c:pt>
                <c:pt idx="313">
                  <c:v>55.709000000000003</c:v>
                </c:pt>
                <c:pt idx="314">
                  <c:v>53.404699999999998</c:v>
                </c:pt>
                <c:pt idx="315">
                  <c:v>51.923499999999997</c:v>
                </c:pt>
                <c:pt idx="316">
                  <c:v>52.859099999999998</c:v>
                </c:pt>
                <c:pt idx="317">
                  <c:v>56.999699999999997</c:v>
                </c:pt>
                <c:pt idx="318">
                  <c:v>57.216299999999997</c:v>
                </c:pt>
                <c:pt idx="319">
                  <c:v>58.758200000000002</c:v>
                </c:pt>
                <c:pt idx="320">
                  <c:v>57.276899999999998</c:v>
                </c:pt>
                <c:pt idx="321">
                  <c:v>54.695399999999999</c:v>
                </c:pt>
                <c:pt idx="322">
                  <c:v>54.591500000000003</c:v>
                </c:pt>
                <c:pt idx="323">
                  <c:v>55.483800000000002</c:v>
                </c:pt>
                <c:pt idx="324">
                  <c:v>54.435600000000001</c:v>
                </c:pt>
                <c:pt idx="325">
                  <c:v>56.375999999999998</c:v>
                </c:pt>
                <c:pt idx="326">
                  <c:v>58.922800000000002</c:v>
                </c:pt>
                <c:pt idx="327">
                  <c:v>58.775599999999997</c:v>
                </c:pt>
                <c:pt idx="328">
                  <c:v>58.6023</c:v>
                </c:pt>
                <c:pt idx="329">
                  <c:v>58.316400000000002</c:v>
                </c:pt>
                <c:pt idx="330">
                  <c:v>57.285600000000002</c:v>
                </c:pt>
                <c:pt idx="331">
                  <c:v>59.2</c:v>
                </c:pt>
                <c:pt idx="332">
                  <c:v>61.2271</c:v>
                </c:pt>
                <c:pt idx="333">
                  <c:v>56.471299999999999</c:v>
                </c:pt>
                <c:pt idx="334">
                  <c:v>55.067900000000002</c:v>
                </c:pt>
                <c:pt idx="335">
                  <c:v>54.652200000000001</c:v>
                </c:pt>
                <c:pt idx="336">
                  <c:v>54.963999999999999</c:v>
                </c:pt>
                <c:pt idx="337">
                  <c:v>56.722499999999997</c:v>
                </c:pt>
                <c:pt idx="338">
                  <c:v>58.637</c:v>
                </c:pt>
                <c:pt idx="339">
                  <c:v>58.680300000000003</c:v>
                </c:pt>
                <c:pt idx="340">
                  <c:v>58.316400000000002</c:v>
                </c:pt>
                <c:pt idx="341">
                  <c:v>56.462699999999998</c:v>
                </c:pt>
                <c:pt idx="342">
                  <c:v>55.2239</c:v>
                </c:pt>
                <c:pt idx="343">
                  <c:v>54.920699999999997</c:v>
                </c:pt>
                <c:pt idx="344">
                  <c:v>53.326799999999999</c:v>
                </c:pt>
                <c:pt idx="345">
                  <c:v>55.466500000000003</c:v>
                </c:pt>
                <c:pt idx="346">
                  <c:v>54.626199999999997</c:v>
                </c:pt>
                <c:pt idx="347">
                  <c:v>55.734999999999999</c:v>
                </c:pt>
                <c:pt idx="348">
                  <c:v>53.015000000000001</c:v>
                </c:pt>
                <c:pt idx="349">
                  <c:v>52.642499999999998</c:v>
                </c:pt>
                <c:pt idx="350">
                  <c:v>52.170699999999997</c:v>
                </c:pt>
                <c:pt idx="351">
                  <c:v>52.867899999999999</c:v>
                </c:pt>
                <c:pt idx="352">
                  <c:v>53.639499999999998</c:v>
                </c:pt>
                <c:pt idx="353">
                  <c:v>51.761600000000001</c:v>
                </c:pt>
                <c:pt idx="354">
                  <c:v>49.642099999999999</c:v>
                </c:pt>
                <c:pt idx="355">
                  <c:v>50.032499999999999</c:v>
                </c:pt>
                <c:pt idx="356">
                  <c:v>48.424300000000002</c:v>
                </c:pt>
                <c:pt idx="357">
                  <c:v>48.898400000000002</c:v>
                </c:pt>
                <c:pt idx="358">
                  <c:v>49.0657</c:v>
                </c:pt>
                <c:pt idx="359">
                  <c:v>48.182600000000001</c:v>
                </c:pt>
                <c:pt idx="360">
                  <c:v>47.429600000000001</c:v>
                </c:pt>
                <c:pt idx="361">
                  <c:v>48.470799999999997</c:v>
                </c:pt>
                <c:pt idx="362">
                  <c:v>45.7376</c:v>
                </c:pt>
                <c:pt idx="363">
                  <c:v>43.567</c:v>
                </c:pt>
                <c:pt idx="364">
                  <c:v>43.599499999999999</c:v>
                </c:pt>
                <c:pt idx="365">
                  <c:v>45.784100000000002</c:v>
                </c:pt>
                <c:pt idx="366">
                  <c:v>46.723100000000002</c:v>
                </c:pt>
                <c:pt idx="367">
                  <c:v>48.805399999999999</c:v>
                </c:pt>
                <c:pt idx="368">
                  <c:v>48.991300000000003</c:v>
                </c:pt>
                <c:pt idx="369">
                  <c:v>50.004600000000003</c:v>
                </c:pt>
                <c:pt idx="370">
                  <c:v>52.189300000000003</c:v>
                </c:pt>
                <c:pt idx="371">
                  <c:v>53.537199999999999</c:v>
                </c:pt>
                <c:pt idx="372">
                  <c:v>56.121600000000001</c:v>
                </c:pt>
                <c:pt idx="373">
                  <c:v>58.287599999999998</c:v>
                </c:pt>
                <c:pt idx="374">
                  <c:v>59.9238</c:v>
                </c:pt>
                <c:pt idx="375">
                  <c:v>62.647599999999997</c:v>
                </c:pt>
                <c:pt idx="376">
                  <c:v>63.400599999999997</c:v>
                </c:pt>
                <c:pt idx="377">
                  <c:v>64.181399999999996</c:v>
                </c:pt>
                <c:pt idx="378">
                  <c:v>59.672800000000002</c:v>
                </c:pt>
                <c:pt idx="379">
                  <c:v>59.905200000000001</c:v>
                </c:pt>
                <c:pt idx="380">
                  <c:v>59.217199999999998</c:v>
                </c:pt>
                <c:pt idx="381">
                  <c:v>63.958300000000001</c:v>
                </c:pt>
                <c:pt idx="382">
                  <c:v>64.2</c:v>
                </c:pt>
                <c:pt idx="383">
                  <c:v>67.184100000000001</c:v>
                </c:pt>
                <c:pt idx="384">
                  <c:v>67.295699999999997</c:v>
                </c:pt>
                <c:pt idx="385">
                  <c:v>65.5852</c:v>
                </c:pt>
                <c:pt idx="386">
                  <c:v>68.364800000000002</c:v>
                </c:pt>
                <c:pt idx="387">
                  <c:v>68.5321</c:v>
                </c:pt>
                <c:pt idx="388">
                  <c:v>71.8416</c:v>
                </c:pt>
                <c:pt idx="389">
                  <c:v>76.973100000000002</c:v>
                </c:pt>
                <c:pt idx="390">
                  <c:v>75.866900000000001</c:v>
                </c:pt>
                <c:pt idx="391">
                  <c:v>78.544200000000004</c:v>
                </c:pt>
                <c:pt idx="392">
                  <c:v>80.840400000000002</c:v>
                </c:pt>
                <c:pt idx="393">
                  <c:v>81.258700000000005</c:v>
                </c:pt>
                <c:pt idx="394">
                  <c:v>77.354299999999995</c:v>
                </c:pt>
                <c:pt idx="395">
                  <c:v>76.6477</c:v>
                </c:pt>
                <c:pt idx="396">
                  <c:v>77.986400000000003</c:v>
                </c:pt>
                <c:pt idx="397">
                  <c:v>78.14</c:v>
                </c:pt>
                <c:pt idx="398">
                  <c:v>83.4</c:v>
                </c:pt>
                <c:pt idx="399">
                  <c:v>77.78</c:v>
                </c:pt>
                <c:pt idx="400">
                  <c:v>81.08</c:v>
                </c:pt>
                <c:pt idx="401">
                  <c:v>81.239999999999995</c:v>
                </c:pt>
                <c:pt idx="402">
                  <c:v>81.52</c:v>
                </c:pt>
                <c:pt idx="403">
                  <c:v>89.14</c:v>
                </c:pt>
                <c:pt idx="404">
                  <c:v>86.15</c:v>
                </c:pt>
                <c:pt idx="405">
                  <c:v>89</c:v>
                </c:pt>
                <c:pt idx="406">
                  <c:v>88.85</c:v>
                </c:pt>
                <c:pt idx="407">
                  <c:v>97.65</c:v>
                </c:pt>
                <c:pt idx="408">
                  <c:v>100.06</c:v>
                </c:pt>
                <c:pt idx="409">
                  <c:v>98.93</c:v>
                </c:pt>
                <c:pt idx="410">
                  <c:v>104</c:v>
                </c:pt>
                <c:pt idx="411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FF-4E35-8F1A-640407BF3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5227103"/>
        <c:axId val="855226143"/>
      </c:lineChart>
      <c:catAx>
        <c:axId val="58939990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03567679"/>
        <c:crosses val="autoZero"/>
        <c:auto val="1"/>
        <c:lblAlgn val="ctr"/>
        <c:lblOffset val="100"/>
        <c:noMultiLvlLbl val="0"/>
      </c:catAx>
      <c:valAx>
        <c:axId val="1003567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9399903"/>
        <c:crosses val="autoZero"/>
        <c:crossBetween val="between"/>
      </c:valAx>
      <c:valAx>
        <c:axId val="85522614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55227103"/>
        <c:crosses val="max"/>
        <c:crossBetween val="between"/>
      </c:valAx>
      <c:catAx>
        <c:axId val="855227103"/>
        <c:scaling>
          <c:orientation val="minMax"/>
        </c:scaling>
        <c:delete val="1"/>
        <c:axPos val="b"/>
        <c:majorTickMark val="out"/>
        <c:minorTickMark val="none"/>
        <c:tickLblPos val="nextTo"/>
        <c:crossAx val="8552261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WIG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WIG</a:t>
          </a:r>
        </a:p>
      </cx:txPr>
    </cx:title>
    <cx:plotArea>
      <cx:plotAreaRegion>
        <cx:series layoutId="clusteredColumn" uniqueId="{8C0754EE-4832-4613-B0BE-55516D7850C2}">
          <cx:tx>
            <cx:txData>
              <cx:f>_xlchart.v1.0</cx:f>
              <cx:v>WIG</cx:v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Dino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Dino</a:t>
          </a:r>
        </a:p>
      </cx:txPr>
    </cx:title>
    <cx:plotArea>
      <cx:plotAreaRegion>
        <cx:series layoutId="clusteredColumn" uniqueId="{1D7BFCC9-3DA0-43FA-BE26-67EC7478233C}">
          <cx:tx>
            <cx:txData>
              <cx:f>_xlchart.v1.2</cx:f>
              <cx:v/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</cx:chartData>
  <cx:chart>
    <cx:title pos="t" align="ctr" overlay="0">
      <cx:tx>
        <cx:txData>
          <cx:v>Tauron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l-PL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Tauron</a:t>
          </a:r>
        </a:p>
      </cx:txPr>
    </cx:title>
    <cx:plotArea>
      <cx:plotAreaRegion>
        <cx:series layoutId="clusteredColumn" uniqueId="{5761DDE5-F08B-433E-8F59-6DC9A98C2B4D}">
          <cx:tx>
            <cx:txData>
              <cx:f>_xlchart.v1.4</cx:f>
              <cx:v>Tauron</cx:v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14/relationships/chartEx" Target="../charts/chartEx3.xml"/><Relationship Id="rId5" Type="http://schemas.microsoft.com/office/2014/relationships/chartEx" Target="../charts/chartEx2.xml"/><Relationship Id="rId4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6</xdr:row>
      <xdr:rowOff>41910</xdr:rowOff>
    </xdr:from>
    <xdr:to>
      <xdr:col>15</xdr:col>
      <xdr:colOff>228600</xdr:colOff>
      <xdr:row>21</xdr:row>
      <xdr:rowOff>41910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C37F100-E8E2-4E71-9200-01AF15797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</xdr:row>
          <xdr:rowOff>175260</xdr:rowOff>
        </xdr:from>
        <xdr:to>
          <xdr:col>14</xdr:col>
          <xdr:colOff>327660</xdr:colOff>
          <xdr:row>7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0</xdr:row>
          <xdr:rowOff>38100</xdr:rowOff>
        </xdr:from>
        <xdr:to>
          <xdr:col>10</xdr:col>
          <xdr:colOff>464820</xdr:colOff>
          <xdr:row>3</xdr:row>
          <xdr:rowOff>60960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127790</xdr:colOff>
      <xdr:row>11</xdr:row>
      <xdr:rowOff>176603</xdr:rowOff>
    </xdr:from>
    <xdr:to>
      <xdr:col>11</xdr:col>
      <xdr:colOff>436577</xdr:colOff>
      <xdr:row>26</xdr:row>
      <xdr:rowOff>174049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A771C31-4683-41C6-B999-32F2C8223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607838</xdr:colOff>
      <xdr:row>1</xdr:row>
      <xdr:rowOff>0</xdr:rowOff>
    </xdr:from>
    <xdr:to>
      <xdr:col>7</xdr:col>
      <xdr:colOff>406266</xdr:colOff>
      <xdr:row>4</xdr:row>
      <xdr:rowOff>140439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E23A483-154A-4C52-838B-71BBC1650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3514" y="184994"/>
          <a:ext cx="3115110" cy="6954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</xdr:row>
          <xdr:rowOff>175260</xdr:rowOff>
        </xdr:from>
        <xdr:to>
          <xdr:col>14</xdr:col>
          <xdr:colOff>327660</xdr:colOff>
          <xdr:row>7</xdr:row>
          <xdr:rowOff>38100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0</xdr:row>
          <xdr:rowOff>38100</xdr:rowOff>
        </xdr:from>
        <xdr:to>
          <xdr:col>10</xdr:col>
          <xdr:colOff>464820</xdr:colOff>
          <xdr:row>3</xdr:row>
          <xdr:rowOff>60960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127790</xdr:colOff>
      <xdr:row>11</xdr:row>
      <xdr:rowOff>176603</xdr:rowOff>
    </xdr:from>
    <xdr:to>
      <xdr:col>11</xdr:col>
      <xdr:colOff>436577</xdr:colOff>
      <xdr:row>26</xdr:row>
      <xdr:rowOff>174049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C3C20E7-09F6-431B-BE0A-ED88FF427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607838</xdr:colOff>
      <xdr:row>1</xdr:row>
      <xdr:rowOff>0</xdr:rowOff>
    </xdr:from>
    <xdr:to>
      <xdr:col>7</xdr:col>
      <xdr:colOff>406266</xdr:colOff>
      <xdr:row>4</xdr:row>
      <xdr:rowOff>140439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5602AD7-977A-441D-821B-8C88106A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7038" y="182880"/>
          <a:ext cx="3120748" cy="6890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164284</xdr:colOff>
      <xdr:row>2</xdr:row>
      <xdr:rowOff>2097</xdr:rowOff>
    </xdr:from>
    <xdr:to>
      <xdr:col>27</xdr:col>
      <xdr:colOff>478872</xdr:colOff>
      <xdr:row>17</xdr:row>
      <xdr:rowOff>18875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EF6973CF-C2DB-A13A-5A8E-0ACC1B89E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178265</xdr:colOff>
      <xdr:row>12</xdr:row>
      <xdr:rowOff>85988</xdr:rowOff>
    </xdr:from>
    <xdr:to>
      <xdr:col>27</xdr:col>
      <xdr:colOff>492853</xdr:colOff>
      <xdr:row>27</xdr:row>
      <xdr:rowOff>102766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BCAD037B-AA3E-985E-E250-8BE99185F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11</xdr:row>
      <xdr:rowOff>0</xdr:rowOff>
    </xdr:from>
    <xdr:to>
      <xdr:col>16</xdr:col>
      <xdr:colOff>518160</xdr:colOff>
      <xdr:row>25</xdr:row>
      <xdr:rowOff>38100</xdr:rowOff>
    </xdr:to>
    <xdr:pic>
      <xdr:nvPicPr>
        <xdr:cNvPr id="6" name="Obraz 5" descr="Sigma i Czebyszew – dwaj najlepsi przyjaciele spekulanta, czyli robimy bazę  pod quantitative trading">
          <a:extLst>
            <a:ext uri="{FF2B5EF4-FFF2-40B4-BE49-F238E27FC236}">
              <a16:creationId xmlns:a16="http://schemas.microsoft.com/office/drawing/2014/main" id="{74096D8B-93A3-7612-06B7-5FFB37DD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0980" y="2011680"/>
          <a:ext cx="3810000" cy="2598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0</xdr:colOff>
      <xdr:row>2</xdr:row>
      <xdr:rowOff>0</xdr:rowOff>
    </xdr:from>
    <xdr:to>
      <xdr:col>37</xdr:col>
      <xdr:colOff>314587</xdr:colOff>
      <xdr:row>17</xdr:row>
      <xdr:rowOff>16778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Wykres 8">
              <a:extLst>
                <a:ext uri="{FF2B5EF4-FFF2-40B4-BE49-F238E27FC236}">
                  <a16:creationId xmlns:a16="http://schemas.microsoft.com/office/drawing/2014/main" id="{7F9D1B49-7F99-40CF-857C-37615DD8D60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667220" y="365760"/>
              <a:ext cx="4581787" cy="27599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30</xdr:col>
      <xdr:colOff>0</xdr:colOff>
      <xdr:row>18</xdr:row>
      <xdr:rowOff>0</xdr:rowOff>
    </xdr:from>
    <xdr:to>
      <xdr:col>37</xdr:col>
      <xdr:colOff>314587</xdr:colOff>
      <xdr:row>33</xdr:row>
      <xdr:rowOff>16778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Wykres 9">
              <a:extLst>
                <a:ext uri="{FF2B5EF4-FFF2-40B4-BE49-F238E27FC236}">
                  <a16:creationId xmlns:a16="http://schemas.microsoft.com/office/drawing/2014/main" id="{EC9ADAD7-A77A-45FB-AC7A-AE7802F33C4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667220" y="3291840"/>
              <a:ext cx="4581787" cy="27599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39</xdr:col>
      <xdr:colOff>0</xdr:colOff>
      <xdr:row>2</xdr:row>
      <xdr:rowOff>0</xdr:rowOff>
    </xdr:from>
    <xdr:to>
      <xdr:col>46</xdr:col>
      <xdr:colOff>314587</xdr:colOff>
      <xdr:row>17</xdr:row>
      <xdr:rowOff>16778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Wykres 11">
              <a:extLst>
                <a:ext uri="{FF2B5EF4-FFF2-40B4-BE49-F238E27FC236}">
                  <a16:creationId xmlns:a16="http://schemas.microsoft.com/office/drawing/2014/main" id="{BFBA08A3-7BA9-40BE-8F2C-5A0B2CD83D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5153620" y="365760"/>
              <a:ext cx="4581787" cy="27599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7DAB-9550-4707-8334-B18A68C5FE47}">
  <dimension ref="A1:F413"/>
  <sheetViews>
    <sheetView workbookViewId="0">
      <selection activeCell="E1" sqref="E1:E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43107</v>
      </c>
      <c r="B2">
        <v>7.85</v>
      </c>
      <c r="C2">
        <v>8.4350000000000005</v>
      </c>
      <c r="D2">
        <v>7.6950000000000003</v>
      </c>
      <c r="E2">
        <v>8.25</v>
      </c>
      <c r="F2">
        <v>6431670</v>
      </c>
    </row>
    <row r="3" spans="1:6" x14ac:dyDescent="0.3">
      <c r="A3" s="1">
        <v>43114</v>
      </c>
      <c r="B3">
        <v>8.4</v>
      </c>
      <c r="C3">
        <v>8.4</v>
      </c>
      <c r="D3">
        <v>7.75</v>
      </c>
      <c r="E3">
        <v>7.78</v>
      </c>
      <c r="F3">
        <v>12260260</v>
      </c>
    </row>
    <row r="4" spans="1:6" x14ac:dyDescent="0.3">
      <c r="A4" s="1">
        <v>43121</v>
      </c>
      <c r="B4">
        <v>7.82</v>
      </c>
      <c r="C4">
        <v>8.39</v>
      </c>
      <c r="D4">
        <v>7.53</v>
      </c>
      <c r="E4">
        <v>8.1999999999999993</v>
      </c>
      <c r="F4">
        <v>10835420</v>
      </c>
    </row>
    <row r="5" spans="1:6" x14ac:dyDescent="0.3">
      <c r="A5" s="1">
        <v>43128</v>
      </c>
      <c r="B5">
        <v>8.25</v>
      </c>
      <c r="C5">
        <v>8.4</v>
      </c>
      <c r="D5">
        <v>7.95</v>
      </c>
      <c r="E5">
        <v>8.2899999999999991</v>
      </c>
      <c r="F5">
        <v>7019630</v>
      </c>
    </row>
    <row r="6" spans="1:6" x14ac:dyDescent="0.3">
      <c r="A6" s="1">
        <v>43135</v>
      </c>
      <c r="B6">
        <v>8.3000000000000007</v>
      </c>
      <c r="C6">
        <v>8.82</v>
      </c>
      <c r="D6">
        <v>8.1</v>
      </c>
      <c r="E6">
        <v>8.82</v>
      </c>
      <c r="F6">
        <v>9457770</v>
      </c>
    </row>
    <row r="7" spans="1:6" x14ac:dyDescent="0.3">
      <c r="A7" s="1">
        <v>43142</v>
      </c>
      <c r="B7">
        <v>8.6</v>
      </c>
      <c r="C7">
        <v>8.65</v>
      </c>
      <c r="D7">
        <v>7.74</v>
      </c>
      <c r="E7">
        <v>7.9649999999999999</v>
      </c>
      <c r="F7">
        <v>14469620</v>
      </c>
    </row>
    <row r="8" spans="1:6" x14ac:dyDescent="0.3">
      <c r="A8" s="1">
        <v>43149</v>
      </c>
      <c r="B8">
        <v>8.0050000000000008</v>
      </c>
      <c r="C8">
        <v>8.39</v>
      </c>
      <c r="D8">
        <v>8.0050000000000008</v>
      </c>
      <c r="E8">
        <v>8.3249999999999993</v>
      </c>
      <c r="F8">
        <v>6810970</v>
      </c>
    </row>
    <row r="9" spans="1:6" x14ac:dyDescent="0.3">
      <c r="A9" s="1">
        <v>43156</v>
      </c>
      <c r="B9">
        <v>8.3800000000000008</v>
      </c>
      <c r="C9">
        <v>8.4350000000000005</v>
      </c>
      <c r="D9">
        <v>8.0250000000000004</v>
      </c>
      <c r="E9">
        <v>8.3000000000000007</v>
      </c>
      <c r="F9">
        <v>5879450</v>
      </c>
    </row>
    <row r="10" spans="1:6" x14ac:dyDescent="0.3">
      <c r="A10" s="1">
        <v>43163</v>
      </c>
      <c r="B10">
        <v>8.4</v>
      </c>
      <c r="C10">
        <v>8.5500000000000007</v>
      </c>
      <c r="D10">
        <v>8.2200000000000006</v>
      </c>
      <c r="E10">
        <v>8.3000000000000007</v>
      </c>
      <c r="F10">
        <v>6126860</v>
      </c>
    </row>
    <row r="11" spans="1:6" x14ac:dyDescent="0.3">
      <c r="A11" s="1">
        <v>43170</v>
      </c>
      <c r="B11">
        <v>8.2899999999999991</v>
      </c>
      <c r="C11">
        <v>9.1</v>
      </c>
      <c r="D11">
        <v>8.1349999999999998</v>
      </c>
      <c r="E11">
        <v>9.0950000000000006</v>
      </c>
      <c r="F11">
        <v>5763290</v>
      </c>
    </row>
    <row r="12" spans="1:6" x14ac:dyDescent="0.3">
      <c r="A12" s="1">
        <v>43177</v>
      </c>
      <c r="B12">
        <v>9.1150000000000002</v>
      </c>
      <c r="C12">
        <v>9.26</v>
      </c>
      <c r="D12">
        <v>8.8699999999999992</v>
      </c>
      <c r="E12">
        <v>9.11</v>
      </c>
      <c r="F12">
        <v>8515560</v>
      </c>
    </row>
    <row r="13" spans="1:6" x14ac:dyDescent="0.3">
      <c r="A13" s="1">
        <v>43184</v>
      </c>
      <c r="B13">
        <v>9.3249999999999993</v>
      </c>
      <c r="C13">
        <v>9.4749999999999996</v>
      </c>
      <c r="D13">
        <v>8.5500000000000007</v>
      </c>
      <c r="E13">
        <v>8.75</v>
      </c>
      <c r="F13">
        <v>12817770</v>
      </c>
    </row>
    <row r="14" spans="1:6" x14ac:dyDescent="0.3">
      <c r="A14" s="1">
        <v>43191</v>
      </c>
      <c r="B14">
        <v>8.7449999999999992</v>
      </c>
      <c r="C14">
        <v>8.9600000000000009</v>
      </c>
      <c r="D14">
        <v>8.49</v>
      </c>
      <c r="E14">
        <v>8.6850000000000005</v>
      </c>
      <c r="F14">
        <v>5610490</v>
      </c>
    </row>
    <row r="15" spans="1:6" x14ac:dyDescent="0.3">
      <c r="A15" s="1">
        <v>43198</v>
      </c>
      <c r="B15">
        <v>8.6750000000000007</v>
      </c>
      <c r="C15">
        <v>9</v>
      </c>
      <c r="D15">
        <v>8.4550000000000001</v>
      </c>
      <c r="E15">
        <v>8.9550000000000001</v>
      </c>
      <c r="F15">
        <v>4833190</v>
      </c>
    </row>
    <row r="16" spans="1:6" x14ac:dyDescent="0.3">
      <c r="A16" s="1">
        <v>43205</v>
      </c>
      <c r="B16">
        <v>8.99</v>
      </c>
      <c r="C16">
        <v>9.26</v>
      </c>
      <c r="D16">
        <v>8.8000000000000007</v>
      </c>
      <c r="E16">
        <v>9.19</v>
      </c>
      <c r="F16">
        <v>7172600</v>
      </c>
    </row>
    <row r="17" spans="1:6" x14ac:dyDescent="0.3">
      <c r="A17" s="1">
        <v>43212</v>
      </c>
      <c r="B17">
        <v>9.2100000000000009</v>
      </c>
      <c r="C17">
        <v>9.5250000000000004</v>
      </c>
      <c r="D17">
        <v>9.09</v>
      </c>
      <c r="E17">
        <v>9.09</v>
      </c>
      <c r="F17">
        <v>5403530</v>
      </c>
    </row>
    <row r="18" spans="1:6" x14ac:dyDescent="0.3">
      <c r="A18" s="1">
        <v>43219</v>
      </c>
      <c r="B18">
        <v>9.1</v>
      </c>
      <c r="C18">
        <v>9.31</v>
      </c>
      <c r="D18">
        <v>9.0050000000000008</v>
      </c>
      <c r="E18">
        <v>9.2249999999999996</v>
      </c>
      <c r="F18">
        <v>5334720</v>
      </c>
    </row>
    <row r="19" spans="1:6" x14ac:dyDescent="0.3">
      <c r="A19" s="1">
        <v>43226</v>
      </c>
      <c r="B19">
        <v>9.1999999999999993</v>
      </c>
      <c r="C19">
        <v>9.85</v>
      </c>
      <c r="D19">
        <v>9.15</v>
      </c>
      <c r="E19">
        <v>9.7100000000000009</v>
      </c>
      <c r="F19">
        <v>5383440</v>
      </c>
    </row>
    <row r="20" spans="1:6" x14ac:dyDescent="0.3">
      <c r="A20" s="1">
        <v>43233</v>
      </c>
      <c r="B20">
        <v>9.7949999999999999</v>
      </c>
      <c r="C20">
        <v>9.9</v>
      </c>
      <c r="D20">
        <v>9.5150000000000006</v>
      </c>
      <c r="E20">
        <v>9.82</v>
      </c>
      <c r="F20">
        <v>6965120</v>
      </c>
    </row>
    <row r="21" spans="1:6" x14ac:dyDescent="0.3">
      <c r="A21" s="1">
        <v>43240</v>
      </c>
      <c r="B21">
        <v>9.82</v>
      </c>
      <c r="C21">
        <v>11.27</v>
      </c>
      <c r="D21">
        <v>9.82</v>
      </c>
      <c r="E21">
        <v>10.61</v>
      </c>
      <c r="F21">
        <v>14523590</v>
      </c>
    </row>
    <row r="22" spans="1:6" x14ac:dyDescent="0.3">
      <c r="A22" s="1">
        <v>43247</v>
      </c>
      <c r="B22">
        <v>10.77</v>
      </c>
      <c r="C22">
        <v>11.2</v>
      </c>
      <c r="D22">
        <v>10.26</v>
      </c>
      <c r="E22">
        <v>11.2</v>
      </c>
      <c r="F22">
        <v>9412020</v>
      </c>
    </row>
    <row r="23" spans="1:6" x14ac:dyDescent="0.3">
      <c r="A23" s="1">
        <v>43254</v>
      </c>
      <c r="B23">
        <v>11.06</v>
      </c>
      <c r="C23">
        <v>11.29</v>
      </c>
      <c r="D23">
        <v>10.42</v>
      </c>
      <c r="E23">
        <v>10.67</v>
      </c>
      <c r="F23">
        <v>13107700</v>
      </c>
    </row>
    <row r="24" spans="1:6" x14ac:dyDescent="0.3">
      <c r="A24" s="1">
        <v>43261</v>
      </c>
      <c r="B24">
        <v>10.8</v>
      </c>
      <c r="C24">
        <v>10.9</v>
      </c>
      <c r="D24">
        <v>10.039999999999999</v>
      </c>
      <c r="E24">
        <v>10.220000000000001</v>
      </c>
      <c r="F24">
        <v>8726360</v>
      </c>
    </row>
    <row r="25" spans="1:6" x14ac:dyDescent="0.3">
      <c r="A25" s="1">
        <v>43268</v>
      </c>
      <c r="B25">
        <v>10.3</v>
      </c>
      <c r="C25">
        <v>10.49</v>
      </c>
      <c r="D25">
        <v>9.6649999999999991</v>
      </c>
      <c r="E25">
        <v>10.23</v>
      </c>
      <c r="F25">
        <v>11351360</v>
      </c>
    </row>
    <row r="26" spans="1:6" x14ac:dyDescent="0.3">
      <c r="A26" s="1">
        <v>43275</v>
      </c>
      <c r="B26">
        <v>10.199999999999999</v>
      </c>
      <c r="C26">
        <v>10.220000000000001</v>
      </c>
      <c r="D26">
        <v>9.56</v>
      </c>
      <c r="E26">
        <v>9.8149999999999995</v>
      </c>
      <c r="F26">
        <v>17736330</v>
      </c>
    </row>
    <row r="27" spans="1:6" x14ac:dyDescent="0.3">
      <c r="A27" s="1">
        <v>43282</v>
      </c>
      <c r="B27">
        <v>9.7100000000000009</v>
      </c>
      <c r="C27">
        <v>10.44</v>
      </c>
      <c r="D27">
        <v>9.5950000000000006</v>
      </c>
      <c r="E27">
        <v>10.4</v>
      </c>
      <c r="F27">
        <v>10756460</v>
      </c>
    </row>
    <row r="28" spans="1:6" x14ac:dyDescent="0.3">
      <c r="A28" s="1">
        <v>43289</v>
      </c>
      <c r="B28">
        <v>10.35</v>
      </c>
      <c r="C28">
        <v>11.21</v>
      </c>
      <c r="D28">
        <v>10.029999999999999</v>
      </c>
      <c r="E28">
        <v>10.35</v>
      </c>
      <c r="F28">
        <v>13989540</v>
      </c>
    </row>
    <row r="29" spans="1:6" x14ac:dyDescent="0.3">
      <c r="A29" s="1">
        <v>43296</v>
      </c>
      <c r="B29">
        <v>10.46</v>
      </c>
      <c r="C29">
        <v>10.49</v>
      </c>
      <c r="D29">
        <v>9.86</v>
      </c>
      <c r="E29">
        <v>10.1</v>
      </c>
      <c r="F29">
        <v>15069710</v>
      </c>
    </row>
    <row r="30" spans="1:6" x14ac:dyDescent="0.3">
      <c r="A30" s="1">
        <v>43303</v>
      </c>
      <c r="B30">
        <v>10.24</v>
      </c>
      <c r="C30">
        <v>10.5</v>
      </c>
      <c r="D30">
        <v>9.9600000000000009</v>
      </c>
      <c r="E30">
        <v>10.46</v>
      </c>
      <c r="F30">
        <v>8425220</v>
      </c>
    </row>
    <row r="31" spans="1:6" x14ac:dyDescent="0.3">
      <c r="A31" s="1">
        <v>43310</v>
      </c>
      <c r="B31">
        <v>10.5</v>
      </c>
      <c r="C31">
        <v>10.6</v>
      </c>
      <c r="D31">
        <v>10.01</v>
      </c>
      <c r="E31">
        <v>10.1</v>
      </c>
      <c r="F31">
        <v>7006800</v>
      </c>
    </row>
    <row r="32" spans="1:6" x14ac:dyDescent="0.3">
      <c r="A32" s="1">
        <v>43317</v>
      </c>
      <c r="B32">
        <v>10.1</v>
      </c>
      <c r="C32">
        <v>10.18</v>
      </c>
      <c r="D32">
        <v>9.6999999999999993</v>
      </c>
      <c r="E32">
        <v>9.85</v>
      </c>
      <c r="F32">
        <v>8296240</v>
      </c>
    </row>
    <row r="33" spans="1:6" x14ac:dyDescent="0.3">
      <c r="A33" s="1">
        <v>43324</v>
      </c>
      <c r="B33">
        <v>9.8000000000000007</v>
      </c>
      <c r="C33">
        <v>10.4</v>
      </c>
      <c r="D33">
        <v>9.7799999999999994</v>
      </c>
      <c r="E33">
        <v>10.130000000000001</v>
      </c>
      <c r="F33">
        <v>5278080</v>
      </c>
    </row>
    <row r="34" spans="1:6" x14ac:dyDescent="0.3">
      <c r="A34" s="1">
        <v>43331</v>
      </c>
      <c r="B34">
        <v>10.039999999999999</v>
      </c>
      <c r="C34">
        <v>10.15</v>
      </c>
      <c r="D34">
        <v>9.75</v>
      </c>
      <c r="E34">
        <v>10.119999999999999</v>
      </c>
      <c r="F34">
        <v>3190700</v>
      </c>
    </row>
    <row r="35" spans="1:6" x14ac:dyDescent="0.3">
      <c r="A35" s="1">
        <v>43338</v>
      </c>
      <c r="B35">
        <v>10.18</v>
      </c>
      <c r="C35">
        <v>10.29</v>
      </c>
      <c r="D35">
        <v>9.0549999999999997</v>
      </c>
      <c r="E35">
        <v>9.23</v>
      </c>
      <c r="F35">
        <v>19089970</v>
      </c>
    </row>
    <row r="36" spans="1:6" x14ac:dyDescent="0.3">
      <c r="A36" s="1">
        <v>43345</v>
      </c>
      <c r="B36">
        <v>9.4649999999999999</v>
      </c>
      <c r="C36">
        <v>9.4649999999999999</v>
      </c>
      <c r="D36">
        <v>9.02</v>
      </c>
      <c r="E36">
        <v>9.1300000000000008</v>
      </c>
      <c r="F36">
        <v>10264580</v>
      </c>
    </row>
    <row r="37" spans="1:6" x14ac:dyDescent="0.3">
      <c r="A37" s="1">
        <v>43352</v>
      </c>
      <c r="B37">
        <v>9.1</v>
      </c>
      <c r="C37">
        <v>9.2249999999999996</v>
      </c>
      <c r="D37">
        <v>8.5549999999999997</v>
      </c>
      <c r="E37">
        <v>8.8000000000000007</v>
      </c>
      <c r="F37">
        <v>8015500</v>
      </c>
    </row>
    <row r="38" spans="1:6" x14ac:dyDescent="0.3">
      <c r="A38" s="1">
        <v>43359</v>
      </c>
      <c r="B38">
        <v>8.86</v>
      </c>
      <c r="C38">
        <v>9.4849999999999994</v>
      </c>
      <c r="D38">
        <v>8.4749999999999996</v>
      </c>
      <c r="E38">
        <v>9.44</v>
      </c>
      <c r="F38">
        <v>9314950</v>
      </c>
    </row>
    <row r="39" spans="1:6" x14ac:dyDescent="0.3">
      <c r="A39" s="1">
        <v>43366</v>
      </c>
      <c r="B39">
        <v>9.4</v>
      </c>
      <c r="C39">
        <v>9.61</v>
      </c>
      <c r="D39">
        <v>9.31</v>
      </c>
      <c r="E39">
        <v>9.4499999999999993</v>
      </c>
      <c r="F39">
        <v>14617050</v>
      </c>
    </row>
    <row r="40" spans="1:6" x14ac:dyDescent="0.3">
      <c r="A40" s="1">
        <v>43373</v>
      </c>
      <c r="B40">
        <v>9.5150000000000006</v>
      </c>
      <c r="C40">
        <v>10.08</v>
      </c>
      <c r="D40">
        <v>9.5150000000000006</v>
      </c>
      <c r="E40">
        <v>9.9600000000000009</v>
      </c>
      <c r="F40">
        <v>8809550</v>
      </c>
    </row>
    <row r="41" spans="1:6" x14ac:dyDescent="0.3">
      <c r="A41" s="1">
        <v>43380</v>
      </c>
      <c r="B41">
        <v>9.9250000000000007</v>
      </c>
      <c r="C41">
        <v>9.9600000000000009</v>
      </c>
      <c r="D41">
        <v>9.3149999999999995</v>
      </c>
      <c r="E41">
        <v>9.43</v>
      </c>
      <c r="F41">
        <v>7091810</v>
      </c>
    </row>
    <row r="42" spans="1:6" x14ac:dyDescent="0.3">
      <c r="A42" s="1">
        <v>43387</v>
      </c>
      <c r="B42">
        <v>9.4</v>
      </c>
      <c r="C42">
        <v>9.5399999999999991</v>
      </c>
      <c r="D42">
        <v>8.6999999999999993</v>
      </c>
      <c r="E42">
        <v>9</v>
      </c>
      <c r="F42">
        <v>10024500</v>
      </c>
    </row>
    <row r="43" spans="1:6" x14ac:dyDescent="0.3">
      <c r="A43" s="1">
        <v>43394</v>
      </c>
      <c r="B43">
        <v>9.09</v>
      </c>
      <c r="C43">
        <v>9.4</v>
      </c>
      <c r="D43">
        <v>8.7050000000000001</v>
      </c>
      <c r="E43">
        <v>8.8149999999999995</v>
      </c>
      <c r="F43">
        <v>8611670</v>
      </c>
    </row>
    <row r="44" spans="1:6" x14ac:dyDescent="0.3">
      <c r="A44" s="1">
        <v>43401</v>
      </c>
      <c r="B44">
        <v>8.7149999999999999</v>
      </c>
      <c r="C44">
        <v>9.18</v>
      </c>
      <c r="D44">
        <v>8.3800000000000008</v>
      </c>
      <c r="E44">
        <v>8.5500000000000007</v>
      </c>
      <c r="F44">
        <v>8105530</v>
      </c>
    </row>
    <row r="45" spans="1:6" x14ac:dyDescent="0.3">
      <c r="A45" s="1">
        <v>43408</v>
      </c>
      <c r="B45">
        <v>8.5500000000000007</v>
      </c>
      <c r="C45">
        <v>8.66</v>
      </c>
      <c r="D45">
        <v>8.16</v>
      </c>
      <c r="E45">
        <v>8.4700000000000006</v>
      </c>
      <c r="F45">
        <v>9659330</v>
      </c>
    </row>
    <row r="46" spans="1:6" x14ac:dyDescent="0.3">
      <c r="A46" s="1">
        <v>43415</v>
      </c>
      <c r="B46">
        <v>8.4949999999999992</v>
      </c>
      <c r="C46">
        <v>8.6150000000000002</v>
      </c>
      <c r="D46">
        <v>7.56</v>
      </c>
      <c r="E46">
        <v>7.95</v>
      </c>
      <c r="F46">
        <v>18854760</v>
      </c>
    </row>
    <row r="47" spans="1:6" x14ac:dyDescent="0.3">
      <c r="A47" s="1">
        <v>43422</v>
      </c>
      <c r="B47">
        <v>7.94</v>
      </c>
      <c r="C47">
        <v>9.17</v>
      </c>
      <c r="D47">
        <v>7.86</v>
      </c>
      <c r="E47">
        <v>8.5649999999999995</v>
      </c>
      <c r="F47">
        <v>13710100</v>
      </c>
    </row>
    <row r="48" spans="1:6" x14ac:dyDescent="0.3">
      <c r="A48" s="1">
        <v>43429</v>
      </c>
      <c r="B48">
        <v>8.625</v>
      </c>
      <c r="C48">
        <v>8.8000000000000007</v>
      </c>
      <c r="D48">
        <v>8.2750000000000004</v>
      </c>
      <c r="E48">
        <v>8.65</v>
      </c>
      <c r="F48">
        <v>4741700</v>
      </c>
    </row>
    <row r="49" spans="1:6" x14ac:dyDescent="0.3">
      <c r="A49" s="1">
        <v>43436</v>
      </c>
      <c r="B49">
        <v>8.68</v>
      </c>
      <c r="C49">
        <v>9.7349999999999994</v>
      </c>
      <c r="D49">
        <v>8.3049999999999997</v>
      </c>
      <c r="E49">
        <v>9.7349999999999994</v>
      </c>
      <c r="F49">
        <v>10900330</v>
      </c>
    </row>
    <row r="50" spans="1:6" x14ac:dyDescent="0.3">
      <c r="A50" s="1">
        <v>43443</v>
      </c>
      <c r="B50">
        <v>9.7249999999999996</v>
      </c>
      <c r="C50">
        <v>10.29</v>
      </c>
      <c r="D50">
        <v>9.6150000000000002</v>
      </c>
      <c r="E50">
        <v>9.86</v>
      </c>
      <c r="F50">
        <v>12926170</v>
      </c>
    </row>
    <row r="51" spans="1:6" x14ac:dyDescent="0.3">
      <c r="A51" s="1">
        <v>43450</v>
      </c>
      <c r="B51">
        <v>9.6649999999999991</v>
      </c>
      <c r="C51">
        <v>10.06</v>
      </c>
      <c r="D51">
        <v>9.61</v>
      </c>
      <c r="E51">
        <v>9.86</v>
      </c>
      <c r="F51">
        <v>6564500</v>
      </c>
    </row>
    <row r="52" spans="1:6" x14ac:dyDescent="0.3">
      <c r="A52" s="1">
        <v>43457</v>
      </c>
      <c r="B52">
        <v>9.93</v>
      </c>
      <c r="C52">
        <v>10.28</v>
      </c>
      <c r="D52">
        <v>9.6050000000000004</v>
      </c>
      <c r="E52">
        <v>9.8949999999999996</v>
      </c>
      <c r="F52">
        <v>9395560</v>
      </c>
    </row>
    <row r="53" spans="1:6" x14ac:dyDescent="0.3">
      <c r="A53" s="1">
        <v>43464</v>
      </c>
      <c r="B53">
        <v>9.98</v>
      </c>
      <c r="C53">
        <v>10.15</v>
      </c>
      <c r="D53">
        <v>9.32</v>
      </c>
      <c r="E53">
        <v>9.5850000000000009</v>
      </c>
      <c r="F53">
        <v>2828270</v>
      </c>
    </row>
    <row r="54" spans="1:6" x14ac:dyDescent="0.3">
      <c r="A54" s="1">
        <v>43471</v>
      </c>
      <c r="B54">
        <v>9.59</v>
      </c>
      <c r="C54">
        <v>9.8249999999999993</v>
      </c>
      <c r="D54">
        <v>9.59</v>
      </c>
      <c r="E54">
        <v>9.6999999999999993</v>
      </c>
      <c r="F54">
        <v>4486400</v>
      </c>
    </row>
    <row r="55" spans="1:6" x14ac:dyDescent="0.3">
      <c r="A55" s="1">
        <v>43478</v>
      </c>
      <c r="B55">
        <v>9.64</v>
      </c>
      <c r="C55">
        <v>10.45</v>
      </c>
      <c r="D55">
        <v>9.64</v>
      </c>
      <c r="E55">
        <v>10.41</v>
      </c>
      <c r="F55">
        <v>8523780</v>
      </c>
    </row>
    <row r="56" spans="1:6" x14ac:dyDescent="0.3">
      <c r="A56" s="1">
        <v>43485</v>
      </c>
      <c r="B56">
        <v>10.25</v>
      </c>
      <c r="C56">
        <v>10.58</v>
      </c>
      <c r="D56">
        <v>10.1</v>
      </c>
      <c r="E56">
        <v>10.26</v>
      </c>
      <c r="F56">
        <v>9805620</v>
      </c>
    </row>
    <row r="57" spans="1:6" x14ac:dyDescent="0.3">
      <c r="A57" s="1">
        <v>43492</v>
      </c>
      <c r="B57">
        <v>10.26</v>
      </c>
      <c r="C57">
        <v>10.44</v>
      </c>
      <c r="D57">
        <v>9.77</v>
      </c>
      <c r="E57">
        <v>10.35</v>
      </c>
      <c r="F57">
        <v>12802890</v>
      </c>
    </row>
    <row r="58" spans="1:6" x14ac:dyDescent="0.3">
      <c r="A58" s="1">
        <v>43499</v>
      </c>
      <c r="B58">
        <v>10.35</v>
      </c>
      <c r="C58">
        <v>10.35</v>
      </c>
      <c r="D58">
        <v>10</v>
      </c>
      <c r="E58">
        <v>10.19</v>
      </c>
      <c r="F58">
        <v>5325860</v>
      </c>
    </row>
    <row r="59" spans="1:6" x14ac:dyDescent="0.3">
      <c r="A59" s="1">
        <v>43506</v>
      </c>
      <c r="B59">
        <v>10.16</v>
      </c>
      <c r="C59">
        <v>10.210000000000001</v>
      </c>
      <c r="D59">
        <v>9.7750000000000004</v>
      </c>
      <c r="E59">
        <v>9.86</v>
      </c>
      <c r="F59">
        <v>3777970</v>
      </c>
    </row>
    <row r="60" spans="1:6" x14ac:dyDescent="0.3">
      <c r="A60" s="1">
        <v>43513</v>
      </c>
      <c r="B60">
        <v>9.8000000000000007</v>
      </c>
      <c r="C60">
        <v>10.029999999999999</v>
      </c>
      <c r="D60">
        <v>9.16</v>
      </c>
      <c r="E60">
        <v>9.3249999999999993</v>
      </c>
      <c r="F60">
        <v>7725300</v>
      </c>
    </row>
    <row r="61" spans="1:6" x14ac:dyDescent="0.3">
      <c r="A61" s="1">
        <v>43520</v>
      </c>
      <c r="B61">
        <v>9.4499999999999993</v>
      </c>
      <c r="C61">
        <v>9.7899999999999991</v>
      </c>
      <c r="D61">
        <v>9.2650000000000006</v>
      </c>
      <c r="E61">
        <v>9.6349999999999998</v>
      </c>
      <c r="F61">
        <v>4736390</v>
      </c>
    </row>
    <row r="62" spans="1:6" x14ac:dyDescent="0.3">
      <c r="A62" s="1">
        <v>43527</v>
      </c>
      <c r="B62">
        <v>9.85</v>
      </c>
      <c r="C62">
        <v>11.08</v>
      </c>
      <c r="D62">
        <v>9.83</v>
      </c>
      <c r="E62">
        <v>11</v>
      </c>
      <c r="F62">
        <v>17458520</v>
      </c>
    </row>
    <row r="63" spans="1:6" x14ac:dyDescent="0.3">
      <c r="A63" s="1">
        <v>43534</v>
      </c>
      <c r="B63">
        <v>10.9</v>
      </c>
      <c r="C63">
        <v>11.39</v>
      </c>
      <c r="D63">
        <v>10.8</v>
      </c>
      <c r="E63">
        <v>11.35</v>
      </c>
      <c r="F63">
        <v>7322460</v>
      </c>
    </row>
    <row r="64" spans="1:6" x14ac:dyDescent="0.3">
      <c r="A64" s="1">
        <v>43541</v>
      </c>
      <c r="B64">
        <v>11.35</v>
      </c>
      <c r="C64">
        <v>11.47</v>
      </c>
      <c r="D64">
        <v>10.68</v>
      </c>
      <c r="E64">
        <v>11.17</v>
      </c>
      <c r="F64">
        <v>13945910</v>
      </c>
    </row>
    <row r="65" spans="1:6" x14ac:dyDescent="0.3">
      <c r="A65" s="1">
        <v>43548</v>
      </c>
      <c r="B65">
        <v>11.26</v>
      </c>
      <c r="C65">
        <v>12.48</v>
      </c>
      <c r="D65">
        <v>11.2</v>
      </c>
      <c r="E65">
        <v>12.29</v>
      </c>
      <c r="F65">
        <v>14367910</v>
      </c>
    </row>
    <row r="66" spans="1:6" x14ac:dyDescent="0.3">
      <c r="A66" s="1">
        <v>43555</v>
      </c>
      <c r="B66">
        <v>12.15</v>
      </c>
      <c r="C66">
        <v>12.48</v>
      </c>
      <c r="D66">
        <v>11.81</v>
      </c>
      <c r="E66">
        <v>12.1</v>
      </c>
      <c r="F66">
        <v>8499130</v>
      </c>
    </row>
    <row r="67" spans="1:6" x14ac:dyDescent="0.3">
      <c r="A67" s="1">
        <v>43562</v>
      </c>
      <c r="B67">
        <v>12.1</v>
      </c>
      <c r="C67">
        <v>13.49</v>
      </c>
      <c r="D67">
        <v>12.04</v>
      </c>
      <c r="E67">
        <v>12.7</v>
      </c>
      <c r="F67">
        <v>11424800</v>
      </c>
    </row>
    <row r="68" spans="1:6" x14ac:dyDescent="0.3">
      <c r="A68" s="1">
        <v>43569</v>
      </c>
      <c r="B68">
        <v>12.75</v>
      </c>
      <c r="C68">
        <v>13.35</v>
      </c>
      <c r="D68">
        <v>12.65</v>
      </c>
      <c r="E68">
        <v>13.1</v>
      </c>
      <c r="F68">
        <v>10441960</v>
      </c>
    </row>
    <row r="69" spans="1:6" x14ac:dyDescent="0.3">
      <c r="A69" s="1">
        <v>43576</v>
      </c>
      <c r="B69">
        <v>13.15</v>
      </c>
      <c r="C69">
        <v>13.22</v>
      </c>
      <c r="D69">
        <v>12.03</v>
      </c>
      <c r="E69">
        <v>12.5</v>
      </c>
      <c r="F69">
        <v>7421920</v>
      </c>
    </row>
    <row r="70" spans="1:6" x14ac:dyDescent="0.3">
      <c r="A70" s="1">
        <v>43583</v>
      </c>
      <c r="B70">
        <v>12.53</v>
      </c>
      <c r="C70">
        <v>12.7</v>
      </c>
      <c r="D70">
        <v>12.08</v>
      </c>
      <c r="E70">
        <v>12.7</v>
      </c>
      <c r="F70">
        <v>5457240</v>
      </c>
    </row>
    <row r="71" spans="1:6" x14ac:dyDescent="0.3">
      <c r="A71" s="1">
        <v>43590</v>
      </c>
      <c r="B71">
        <v>12.69</v>
      </c>
      <c r="C71">
        <v>12.77</v>
      </c>
      <c r="D71">
        <v>12.2</v>
      </c>
      <c r="E71">
        <v>12.44</v>
      </c>
      <c r="F71">
        <v>4471230</v>
      </c>
    </row>
    <row r="72" spans="1:6" x14ac:dyDescent="0.3">
      <c r="A72" s="1">
        <v>43597</v>
      </c>
      <c r="B72">
        <v>12.31</v>
      </c>
      <c r="C72">
        <v>12.84</v>
      </c>
      <c r="D72">
        <v>12.18</v>
      </c>
      <c r="E72">
        <v>12.73</v>
      </c>
      <c r="F72">
        <v>6628120</v>
      </c>
    </row>
    <row r="73" spans="1:6" x14ac:dyDescent="0.3">
      <c r="A73" s="1">
        <v>43604</v>
      </c>
      <c r="B73">
        <v>12.75</v>
      </c>
      <c r="C73">
        <v>13.15</v>
      </c>
      <c r="D73">
        <v>10.8</v>
      </c>
      <c r="E73">
        <v>11.27</v>
      </c>
      <c r="F73">
        <v>20335220</v>
      </c>
    </row>
    <row r="74" spans="1:6" x14ac:dyDescent="0.3">
      <c r="A74" s="1">
        <v>43611</v>
      </c>
      <c r="B74">
        <v>11.24</v>
      </c>
      <c r="C74">
        <v>12.9</v>
      </c>
      <c r="D74">
        <v>11.24</v>
      </c>
      <c r="E74">
        <v>12.65</v>
      </c>
      <c r="F74">
        <v>9652310</v>
      </c>
    </row>
    <row r="75" spans="1:6" x14ac:dyDescent="0.3">
      <c r="A75" s="1">
        <v>43618</v>
      </c>
      <c r="B75">
        <v>12.55</v>
      </c>
      <c r="C75">
        <v>12.7</v>
      </c>
      <c r="D75">
        <v>12.04</v>
      </c>
      <c r="E75">
        <v>12.44</v>
      </c>
      <c r="F75">
        <v>7239470</v>
      </c>
    </row>
    <row r="76" spans="1:6" x14ac:dyDescent="0.3">
      <c r="A76" s="1">
        <v>43625</v>
      </c>
      <c r="B76">
        <v>12.5</v>
      </c>
      <c r="C76">
        <v>12.79</v>
      </c>
      <c r="D76">
        <v>12.32</v>
      </c>
      <c r="E76">
        <v>12.57</v>
      </c>
      <c r="F76">
        <v>7382850</v>
      </c>
    </row>
    <row r="77" spans="1:6" x14ac:dyDescent="0.3">
      <c r="A77" s="1">
        <v>43632</v>
      </c>
      <c r="B77">
        <v>12.52</v>
      </c>
      <c r="C77">
        <v>12.85</v>
      </c>
      <c r="D77">
        <v>12.1</v>
      </c>
      <c r="E77">
        <v>12.7</v>
      </c>
      <c r="F77">
        <v>5348260</v>
      </c>
    </row>
    <row r="78" spans="1:6" x14ac:dyDescent="0.3">
      <c r="A78" s="1">
        <v>43639</v>
      </c>
      <c r="B78">
        <v>12.73</v>
      </c>
      <c r="C78">
        <v>13.6</v>
      </c>
      <c r="D78">
        <v>12.58</v>
      </c>
      <c r="E78">
        <v>13.08</v>
      </c>
      <c r="F78">
        <v>7149930</v>
      </c>
    </row>
    <row r="79" spans="1:6" x14ac:dyDescent="0.3">
      <c r="A79" s="1">
        <v>43646</v>
      </c>
      <c r="B79">
        <v>13.13</v>
      </c>
      <c r="C79">
        <v>13.16</v>
      </c>
      <c r="D79">
        <v>12.72</v>
      </c>
      <c r="E79">
        <v>13.09</v>
      </c>
      <c r="F79">
        <v>5967280</v>
      </c>
    </row>
    <row r="80" spans="1:6" x14ac:dyDescent="0.3">
      <c r="A80" s="1">
        <v>43653</v>
      </c>
      <c r="B80">
        <v>13.24</v>
      </c>
      <c r="C80">
        <v>13.99</v>
      </c>
      <c r="D80">
        <v>12.78</v>
      </c>
      <c r="E80">
        <v>13.74</v>
      </c>
      <c r="F80">
        <v>7067210</v>
      </c>
    </row>
    <row r="81" spans="1:6" x14ac:dyDescent="0.3">
      <c r="A81" s="1">
        <v>43660</v>
      </c>
      <c r="B81">
        <v>13.74</v>
      </c>
      <c r="C81">
        <v>14.58</v>
      </c>
      <c r="D81">
        <v>13.46</v>
      </c>
      <c r="E81">
        <v>14.48</v>
      </c>
      <c r="F81">
        <v>6638740</v>
      </c>
    </row>
    <row r="82" spans="1:6" x14ac:dyDescent="0.3">
      <c r="A82" s="1">
        <v>43667</v>
      </c>
      <c r="B82">
        <v>14.6</v>
      </c>
      <c r="C82">
        <v>14.9</v>
      </c>
      <c r="D82">
        <v>14.14</v>
      </c>
      <c r="E82">
        <v>14.6</v>
      </c>
      <c r="F82">
        <v>7004360</v>
      </c>
    </row>
    <row r="83" spans="1:6" x14ac:dyDescent="0.3">
      <c r="A83" s="1">
        <v>43674</v>
      </c>
      <c r="B83">
        <v>14.5</v>
      </c>
      <c r="C83">
        <v>14.85</v>
      </c>
      <c r="D83">
        <v>14.26</v>
      </c>
      <c r="E83">
        <v>14.26</v>
      </c>
      <c r="F83">
        <v>6741750</v>
      </c>
    </row>
    <row r="84" spans="1:6" x14ac:dyDescent="0.3">
      <c r="A84" s="1">
        <v>43681</v>
      </c>
      <c r="B84">
        <v>14.2</v>
      </c>
      <c r="C84">
        <v>14.8</v>
      </c>
      <c r="D84">
        <v>14.15</v>
      </c>
      <c r="E84">
        <v>14.75</v>
      </c>
      <c r="F84">
        <v>5592340</v>
      </c>
    </row>
    <row r="85" spans="1:6" x14ac:dyDescent="0.3">
      <c r="A85" s="1">
        <v>43688</v>
      </c>
      <c r="B85">
        <v>14.59</v>
      </c>
      <c r="C85">
        <v>14.8</v>
      </c>
      <c r="D85">
        <v>13.84</v>
      </c>
      <c r="E85">
        <v>13.98</v>
      </c>
      <c r="F85">
        <v>6668580</v>
      </c>
    </row>
    <row r="86" spans="1:6" x14ac:dyDescent="0.3">
      <c r="A86" s="1">
        <v>43695</v>
      </c>
      <c r="B86">
        <v>13.98</v>
      </c>
      <c r="C86">
        <v>14.01</v>
      </c>
      <c r="D86">
        <v>13.01</v>
      </c>
      <c r="E86">
        <v>13.2</v>
      </c>
      <c r="F86">
        <v>6554770</v>
      </c>
    </row>
    <row r="87" spans="1:6" x14ac:dyDescent="0.3">
      <c r="A87" s="1">
        <v>43702</v>
      </c>
      <c r="B87">
        <v>13.28</v>
      </c>
      <c r="C87">
        <v>15.47</v>
      </c>
      <c r="D87">
        <v>13.26</v>
      </c>
      <c r="E87">
        <v>14.71</v>
      </c>
      <c r="F87">
        <v>10109430</v>
      </c>
    </row>
    <row r="88" spans="1:6" x14ac:dyDescent="0.3">
      <c r="A88" s="1">
        <v>43709</v>
      </c>
      <c r="B88">
        <v>14.54</v>
      </c>
      <c r="C88">
        <v>15.45</v>
      </c>
      <c r="D88">
        <v>14.31</v>
      </c>
      <c r="E88">
        <v>15.38</v>
      </c>
      <c r="F88">
        <v>10269660</v>
      </c>
    </row>
    <row r="89" spans="1:6" x14ac:dyDescent="0.3">
      <c r="A89" s="1">
        <v>43716</v>
      </c>
      <c r="B89">
        <v>15.42</v>
      </c>
      <c r="C89">
        <v>16.05</v>
      </c>
      <c r="D89">
        <v>15.26</v>
      </c>
      <c r="E89">
        <v>15.32</v>
      </c>
      <c r="F89">
        <v>6053740</v>
      </c>
    </row>
    <row r="90" spans="1:6" x14ac:dyDescent="0.3">
      <c r="A90" s="1">
        <v>43723</v>
      </c>
      <c r="B90">
        <v>15.31</v>
      </c>
      <c r="C90">
        <v>16.14</v>
      </c>
      <c r="D90">
        <v>14.4</v>
      </c>
      <c r="E90">
        <v>16</v>
      </c>
      <c r="F90">
        <v>12158450</v>
      </c>
    </row>
    <row r="91" spans="1:6" x14ac:dyDescent="0.3">
      <c r="A91" s="1">
        <v>43730</v>
      </c>
      <c r="B91">
        <v>15.95</v>
      </c>
      <c r="C91">
        <v>15.95</v>
      </c>
      <c r="D91">
        <v>15.23</v>
      </c>
      <c r="E91">
        <v>15.26</v>
      </c>
      <c r="F91">
        <v>8231330</v>
      </c>
    </row>
    <row r="92" spans="1:6" x14ac:dyDescent="0.3">
      <c r="A92" s="1">
        <v>43737</v>
      </c>
      <c r="B92">
        <v>15.37</v>
      </c>
      <c r="C92">
        <v>15.97</v>
      </c>
      <c r="D92">
        <v>15.2</v>
      </c>
      <c r="E92">
        <v>15.85</v>
      </c>
      <c r="F92">
        <v>6722400</v>
      </c>
    </row>
    <row r="93" spans="1:6" x14ac:dyDescent="0.3">
      <c r="A93" s="1">
        <v>43744</v>
      </c>
      <c r="B93">
        <v>15.87</v>
      </c>
      <c r="C93">
        <v>15.88</v>
      </c>
      <c r="D93">
        <v>15.01</v>
      </c>
      <c r="E93">
        <v>15.06</v>
      </c>
      <c r="F93">
        <v>6723510</v>
      </c>
    </row>
    <row r="94" spans="1:6" x14ac:dyDescent="0.3">
      <c r="A94" s="1">
        <v>43751</v>
      </c>
      <c r="B94">
        <v>15</v>
      </c>
      <c r="C94">
        <v>15.06</v>
      </c>
      <c r="D94">
        <v>14.39</v>
      </c>
      <c r="E94">
        <v>14.63</v>
      </c>
      <c r="F94">
        <v>5295220</v>
      </c>
    </row>
    <row r="95" spans="1:6" x14ac:dyDescent="0.3">
      <c r="A95" s="1">
        <v>43758</v>
      </c>
      <c r="B95">
        <v>14.7</v>
      </c>
      <c r="C95">
        <v>15.27</v>
      </c>
      <c r="D95">
        <v>14.4</v>
      </c>
      <c r="E95">
        <v>15.04</v>
      </c>
      <c r="F95">
        <v>3986630</v>
      </c>
    </row>
    <row r="96" spans="1:6" x14ac:dyDescent="0.3">
      <c r="A96" s="1">
        <v>43765</v>
      </c>
      <c r="B96">
        <v>14.99</v>
      </c>
      <c r="C96">
        <v>15.1</v>
      </c>
      <c r="D96">
        <v>14.03</v>
      </c>
      <c r="E96">
        <v>14.26</v>
      </c>
      <c r="F96">
        <v>6918980</v>
      </c>
    </row>
    <row r="97" spans="1:6" x14ac:dyDescent="0.3">
      <c r="A97" s="1">
        <v>43772</v>
      </c>
      <c r="B97">
        <v>14.3</v>
      </c>
      <c r="C97">
        <v>14.95</v>
      </c>
      <c r="D97">
        <v>14.05</v>
      </c>
      <c r="E97">
        <v>14.9</v>
      </c>
      <c r="F97">
        <v>4418360</v>
      </c>
    </row>
    <row r="98" spans="1:6" x14ac:dyDescent="0.3">
      <c r="A98" s="1">
        <v>43779</v>
      </c>
      <c r="B98">
        <v>15</v>
      </c>
      <c r="C98">
        <v>15.89</v>
      </c>
      <c r="D98">
        <v>14.13</v>
      </c>
      <c r="E98">
        <v>14.16</v>
      </c>
      <c r="F98">
        <v>14935990</v>
      </c>
    </row>
    <row r="99" spans="1:6" x14ac:dyDescent="0.3">
      <c r="A99" s="1">
        <v>43786</v>
      </c>
      <c r="B99">
        <v>13.9</v>
      </c>
      <c r="C99">
        <v>14.89</v>
      </c>
      <c r="D99">
        <v>13.32</v>
      </c>
      <c r="E99">
        <v>13.91</v>
      </c>
      <c r="F99">
        <v>15687720</v>
      </c>
    </row>
    <row r="100" spans="1:6" x14ac:dyDescent="0.3">
      <c r="A100" s="1">
        <v>43793</v>
      </c>
      <c r="B100">
        <v>13.91</v>
      </c>
      <c r="C100">
        <v>14.24</v>
      </c>
      <c r="D100">
        <v>13.4</v>
      </c>
      <c r="E100">
        <v>13.4</v>
      </c>
      <c r="F100">
        <v>7271930</v>
      </c>
    </row>
    <row r="101" spans="1:6" x14ac:dyDescent="0.3">
      <c r="A101" s="1">
        <v>43800</v>
      </c>
      <c r="B101">
        <v>13.5</v>
      </c>
      <c r="C101">
        <v>13.75</v>
      </c>
      <c r="D101">
        <v>13.16</v>
      </c>
      <c r="E101">
        <v>13.52</v>
      </c>
      <c r="F101">
        <v>14369590</v>
      </c>
    </row>
    <row r="102" spans="1:6" x14ac:dyDescent="0.3">
      <c r="A102" s="1">
        <v>43807</v>
      </c>
      <c r="B102">
        <v>13.8</v>
      </c>
      <c r="C102">
        <v>13.88</v>
      </c>
      <c r="D102">
        <v>13.42</v>
      </c>
      <c r="E102">
        <v>13.74</v>
      </c>
      <c r="F102">
        <v>14553850</v>
      </c>
    </row>
    <row r="103" spans="1:6" x14ac:dyDescent="0.3">
      <c r="A103" s="1">
        <v>43814</v>
      </c>
      <c r="B103">
        <v>13.75</v>
      </c>
      <c r="C103">
        <v>14.3</v>
      </c>
      <c r="D103">
        <v>13.49</v>
      </c>
      <c r="E103">
        <v>13.98</v>
      </c>
      <c r="F103">
        <v>8779600</v>
      </c>
    </row>
    <row r="104" spans="1:6" x14ac:dyDescent="0.3">
      <c r="A104" s="1">
        <v>43821</v>
      </c>
      <c r="B104">
        <v>13.98</v>
      </c>
      <c r="C104">
        <v>14.29</v>
      </c>
      <c r="D104">
        <v>13.67</v>
      </c>
      <c r="E104">
        <v>14.2</v>
      </c>
      <c r="F104">
        <v>9751880</v>
      </c>
    </row>
    <row r="105" spans="1:6" x14ac:dyDescent="0.3">
      <c r="A105" s="1">
        <v>43828</v>
      </c>
      <c r="B105">
        <v>14.11</v>
      </c>
      <c r="C105">
        <v>14.49</v>
      </c>
      <c r="D105">
        <v>13.95</v>
      </c>
      <c r="E105">
        <v>14.39</v>
      </c>
      <c r="F105">
        <v>1378100</v>
      </c>
    </row>
    <row r="106" spans="1:6" x14ac:dyDescent="0.3">
      <c r="A106" s="1">
        <v>43835</v>
      </c>
      <c r="B106">
        <v>14.38</v>
      </c>
      <c r="C106">
        <v>14.54</v>
      </c>
      <c r="D106">
        <v>14.18</v>
      </c>
      <c r="E106">
        <v>14.18</v>
      </c>
      <c r="F106">
        <v>3913870</v>
      </c>
    </row>
    <row r="107" spans="1:6" x14ac:dyDescent="0.3">
      <c r="A107" s="1">
        <v>43842</v>
      </c>
      <c r="B107">
        <v>14.17</v>
      </c>
      <c r="C107">
        <v>15.08</v>
      </c>
      <c r="D107">
        <v>14.01</v>
      </c>
      <c r="E107">
        <v>15.05</v>
      </c>
      <c r="F107">
        <v>5248380</v>
      </c>
    </row>
    <row r="108" spans="1:6" x14ac:dyDescent="0.3">
      <c r="A108" s="1">
        <v>43849</v>
      </c>
      <c r="B108">
        <v>15.05</v>
      </c>
      <c r="C108">
        <v>16.18</v>
      </c>
      <c r="D108">
        <v>15.02</v>
      </c>
      <c r="E108">
        <v>15.56</v>
      </c>
      <c r="F108">
        <v>8138100</v>
      </c>
    </row>
    <row r="109" spans="1:6" x14ac:dyDescent="0.3">
      <c r="A109" s="1">
        <v>43856</v>
      </c>
      <c r="B109">
        <v>15.51</v>
      </c>
      <c r="C109">
        <v>17.149999999999999</v>
      </c>
      <c r="D109">
        <v>15.51</v>
      </c>
      <c r="E109">
        <v>16.18</v>
      </c>
      <c r="F109">
        <v>8589750</v>
      </c>
    </row>
    <row r="110" spans="1:6" x14ac:dyDescent="0.3">
      <c r="A110" s="1">
        <v>43863</v>
      </c>
      <c r="B110">
        <v>16</v>
      </c>
      <c r="C110">
        <v>16.28</v>
      </c>
      <c r="D110">
        <v>15.36</v>
      </c>
      <c r="E110">
        <v>16.25</v>
      </c>
      <c r="F110">
        <v>7878520</v>
      </c>
    </row>
    <row r="111" spans="1:6" x14ac:dyDescent="0.3">
      <c r="A111" s="1">
        <v>43870</v>
      </c>
      <c r="B111">
        <v>16.149999999999999</v>
      </c>
      <c r="C111">
        <v>17.14</v>
      </c>
      <c r="D111">
        <v>16.149999999999999</v>
      </c>
      <c r="E111">
        <v>16.23</v>
      </c>
      <c r="F111">
        <v>9304620</v>
      </c>
    </row>
    <row r="112" spans="1:6" x14ac:dyDescent="0.3">
      <c r="A112" s="1">
        <v>43877</v>
      </c>
      <c r="B112">
        <v>16.25</v>
      </c>
      <c r="C112">
        <v>16.79</v>
      </c>
      <c r="D112">
        <v>16.010000000000002</v>
      </c>
      <c r="E112">
        <v>16.21</v>
      </c>
      <c r="F112">
        <v>6257610</v>
      </c>
    </row>
    <row r="113" spans="1:6" x14ac:dyDescent="0.3">
      <c r="A113" s="1">
        <v>43884</v>
      </c>
      <c r="B113">
        <v>16.350000000000001</v>
      </c>
      <c r="C113">
        <v>17.14</v>
      </c>
      <c r="D113">
        <v>16.21</v>
      </c>
      <c r="E113">
        <v>16.68</v>
      </c>
      <c r="F113">
        <v>6777840</v>
      </c>
    </row>
    <row r="114" spans="1:6" x14ac:dyDescent="0.3">
      <c r="A114" s="1">
        <v>43891</v>
      </c>
      <c r="B114">
        <v>16.57</v>
      </c>
      <c r="C114">
        <v>16.57</v>
      </c>
      <c r="D114">
        <v>13.64</v>
      </c>
      <c r="E114">
        <v>14.18</v>
      </c>
      <c r="F114">
        <v>16252290</v>
      </c>
    </row>
    <row r="115" spans="1:6" x14ac:dyDescent="0.3">
      <c r="A115" s="1">
        <v>43898</v>
      </c>
      <c r="B115">
        <v>14.66</v>
      </c>
      <c r="C115">
        <v>16.11</v>
      </c>
      <c r="D115">
        <v>14.66</v>
      </c>
      <c r="E115">
        <v>15.65</v>
      </c>
      <c r="F115">
        <v>11251620</v>
      </c>
    </row>
    <row r="116" spans="1:6" x14ac:dyDescent="0.3">
      <c r="A116" s="1">
        <v>43905</v>
      </c>
      <c r="B116">
        <v>14.5</v>
      </c>
      <c r="C116">
        <v>15.3</v>
      </c>
      <c r="D116">
        <v>12.5</v>
      </c>
      <c r="E116">
        <v>13.75</v>
      </c>
      <c r="F116">
        <v>20868910</v>
      </c>
    </row>
    <row r="117" spans="1:6" x14ac:dyDescent="0.3">
      <c r="A117" s="1">
        <v>43912</v>
      </c>
      <c r="B117">
        <v>13.5</v>
      </c>
      <c r="C117">
        <v>16.5</v>
      </c>
      <c r="D117">
        <v>13.32</v>
      </c>
      <c r="E117">
        <v>14.82</v>
      </c>
      <c r="F117">
        <v>24038710</v>
      </c>
    </row>
    <row r="118" spans="1:6" x14ac:dyDescent="0.3">
      <c r="A118" s="1">
        <v>43919</v>
      </c>
      <c r="B118">
        <v>14.4</v>
      </c>
      <c r="C118">
        <v>15.22</v>
      </c>
      <c r="D118">
        <v>14.1</v>
      </c>
      <c r="E118">
        <v>15.12</v>
      </c>
      <c r="F118">
        <v>9604740</v>
      </c>
    </row>
    <row r="119" spans="1:6" x14ac:dyDescent="0.3">
      <c r="A119" s="1">
        <v>43926</v>
      </c>
      <c r="B119">
        <v>15.14</v>
      </c>
      <c r="C119">
        <v>16.559999999999999</v>
      </c>
      <c r="D119">
        <v>14.95</v>
      </c>
      <c r="E119">
        <v>16.420000000000002</v>
      </c>
      <c r="F119">
        <v>11966010</v>
      </c>
    </row>
    <row r="120" spans="1:6" x14ac:dyDescent="0.3">
      <c r="A120" s="1">
        <v>43933</v>
      </c>
      <c r="B120">
        <v>16.8</v>
      </c>
      <c r="C120">
        <v>16.989999999999998</v>
      </c>
      <c r="D120">
        <v>16.43</v>
      </c>
      <c r="E120">
        <v>16.86</v>
      </c>
      <c r="F120">
        <v>8157640</v>
      </c>
    </row>
    <row r="121" spans="1:6" x14ac:dyDescent="0.3">
      <c r="A121" s="1">
        <v>43940</v>
      </c>
      <c r="B121">
        <v>16.899999999999999</v>
      </c>
      <c r="C121">
        <v>18.75</v>
      </c>
      <c r="D121">
        <v>16.55</v>
      </c>
      <c r="E121">
        <v>18.600000000000001</v>
      </c>
      <c r="F121">
        <v>10588360</v>
      </c>
    </row>
    <row r="122" spans="1:6" x14ac:dyDescent="0.3">
      <c r="A122" s="1">
        <v>43947</v>
      </c>
      <c r="B122">
        <v>18.489999999999998</v>
      </c>
      <c r="C122">
        <v>18.920000000000002</v>
      </c>
      <c r="D122">
        <v>17.43</v>
      </c>
      <c r="E122">
        <v>17.5</v>
      </c>
      <c r="F122">
        <v>11731150</v>
      </c>
    </row>
    <row r="123" spans="1:6" x14ac:dyDescent="0.3">
      <c r="A123" s="1">
        <v>43954</v>
      </c>
      <c r="B123">
        <v>17.8</v>
      </c>
      <c r="C123">
        <v>18.59</v>
      </c>
      <c r="D123">
        <v>17.2</v>
      </c>
      <c r="E123">
        <v>17.46</v>
      </c>
      <c r="F123">
        <v>6394150</v>
      </c>
    </row>
    <row r="124" spans="1:6" x14ac:dyDescent="0.3">
      <c r="A124" s="1">
        <v>43961</v>
      </c>
      <c r="B124">
        <v>17.010000000000002</v>
      </c>
      <c r="C124">
        <v>17.53</v>
      </c>
      <c r="D124">
        <v>16.440000000000001</v>
      </c>
      <c r="E124">
        <v>16.899999999999999</v>
      </c>
      <c r="F124">
        <v>8046650</v>
      </c>
    </row>
    <row r="125" spans="1:6" x14ac:dyDescent="0.3">
      <c r="A125" s="1">
        <v>43968</v>
      </c>
      <c r="B125">
        <v>16.79</v>
      </c>
      <c r="C125">
        <v>17</v>
      </c>
      <c r="D125">
        <v>14.81</v>
      </c>
      <c r="E125">
        <v>15.56</v>
      </c>
      <c r="F125">
        <v>20175540</v>
      </c>
    </row>
    <row r="126" spans="1:6" x14ac:dyDescent="0.3">
      <c r="A126" s="1">
        <v>43975</v>
      </c>
      <c r="B126">
        <v>17</v>
      </c>
      <c r="C126">
        <v>17.579999999999998</v>
      </c>
      <c r="D126">
        <v>16.38</v>
      </c>
      <c r="E126">
        <v>17.54</v>
      </c>
      <c r="F126">
        <v>11731110</v>
      </c>
    </row>
    <row r="127" spans="1:6" x14ac:dyDescent="0.3">
      <c r="A127" s="1">
        <v>43982</v>
      </c>
      <c r="B127">
        <v>17.579999999999998</v>
      </c>
      <c r="C127">
        <v>18.45</v>
      </c>
      <c r="D127">
        <v>17.3</v>
      </c>
      <c r="E127">
        <v>18.260000000000002</v>
      </c>
      <c r="F127">
        <v>13661260</v>
      </c>
    </row>
    <row r="128" spans="1:6" x14ac:dyDescent="0.3">
      <c r="A128" s="1">
        <v>43989</v>
      </c>
      <c r="B128">
        <v>18.36</v>
      </c>
      <c r="C128">
        <v>19.61</v>
      </c>
      <c r="D128">
        <v>18.07</v>
      </c>
      <c r="E128">
        <v>19.18</v>
      </c>
      <c r="F128">
        <v>15380630</v>
      </c>
    </row>
    <row r="129" spans="1:6" x14ac:dyDescent="0.3">
      <c r="A129" s="1">
        <v>43996</v>
      </c>
      <c r="B129">
        <v>19.100000000000001</v>
      </c>
      <c r="C129">
        <v>19.79</v>
      </c>
      <c r="D129">
        <v>18.61</v>
      </c>
      <c r="E129">
        <v>19.68</v>
      </c>
      <c r="F129">
        <v>6936520</v>
      </c>
    </row>
    <row r="130" spans="1:6" x14ac:dyDescent="0.3">
      <c r="A130" s="1">
        <v>44003</v>
      </c>
      <c r="B130">
        <v>19.3</v>
      </c>
      <c r="C130">
        <v>20.8</v>
      </c>
      <c r="D130">
        <v>19.16</v>
      </c>
      <c r="E130">
        <v>20.28</v>
      </c>
      <c r="F130">
        <v>10892710</v>
      </c>
    </row>
    <row r="131" spans="1:6" x14ac:dyDescent="0.3">
      <c r="A131" s="1">
        <v>44010</v>
      </c>
      <c r="B131">
        <v>20.28</v>
      </c>
      <c r="C131">
        <v>20.78</v>
      </c>
      <c r="D131">
        <v>19.399999999999999</v>
      </c>
      <c r="E131">
        <v>20.12</v>
      </c>
      <c r="F131">
        <v>9199620</v>
      </c>
    </row>
    <row r="132" spans="1:6" x14ac:dyDescent="0.3">
      <c r="A132" s="1">
        <v>44017</v>
      </c>
      <c r="B132">
        <v>19.829999999999998</v>
      </c>
      <c r="C132">
        <v>20.239999999999998</v>
      </c>
      <c r="D132">
        <v>19.38</v>
      </c>
      <c r="E132">
        <v>19.82</v>
      </c>
      <c r="F132">
        <v>7433290</v>
      </c>
    </row>
    <row r="133" spans="1:6" x14ac:dyDescent="0.3">
      <c r="A133" s="1">
        <v>44024</v>
      </c>
      <c r="B133">
        <v>20.100000000000001</v>
      </c>
      <c r="C133">
        <v>20.7</v>
      </c>
      <c r="D133">
        <v>19.39</v>
      </c>
      <c r="E133">
        <v>20.18</v>
      </c>
      <c r="F133">
        <v>10637620</v>
      </c>
    </row>
    <row r="134" spans="1:6" x14ac:dyDescent="0.3">
      <c r="A134" s="1">
        <v>44031</v>
      </c>
      <c r="B134">
        <v>20.22</v>
      </c>
      <c r="C134">
        <v>20.32</v>
      </c>
      <c r="D134">
        <v>19.82</v>
      </c>
      <c r="E134">
        <v>20.2</v>
      </c>
      <c r="F134">
        <v>6305680</v>
      </c>
    </row>
    <row r="135" spans="1:6" x14ac:dyDescent="0.3">
      <c r="A135" s="1">
        <v>44038</v>
      </c>
      <c r="B135">
        <v>20.100000000000001</v>
      </c>
      <c r="C135">
        <v>20.66</v>
      </c>
      <c r="D135">
        <v>19.86</v>
      </c>
      <c r="E135">
        <v>20</v>
      </c>
      <c r="F135">
        <v>5692930</v>
      </c>
    </row>
    <row r="136" spans="1:6" x14ac:dyDescent="0.3">
      <c r="A136" s="1">
        <v>44045</v>
      </c>
      <c r="B136">
        <v>20.14</v>
      </c>
      <c r="C136">
        <v>20.8</v>
      </c>
      <c r="D136">
        <v>19.62</v>
      </c>
      <c r="E136">
        <v>20.78</v>
      </c>
      <c r="F136">
        <v>4435310</v>
      </c>
    </row>
    <row r="137" spans="1:6" x14ac:dyDescent="0.3">
      <c r="A137" s="1">
        <v>44052</v>
      </c>
      <c r="B137">
        <v>20.9</v>
      </c>
      <c r="C137">
        <v>23.2</v>
      </c>
      <c r="D137">
        <v>20.9</v>
      </c>
      <c r="E137">
        <v>22.74</v>
      </c>
      <c r="F137">
        <v>10127360</v>
      </c>
    </row>
    <row r="138" spans="1:6" x14ac:dyDescent="0.3">
      <c r="A138" s="1">
        <v>44059</v>
      </c>
      <c r="B138">
        <v>22.74</v>
      </c>
      <c r="C138">
        <v>23.34</v>
      </c>
      <c r="D138">
        <v>21.52</v>
      </c>
      <c r="E138">
        <v>22.96</v>
      </c>
      <c r="F138">
        <v>6381910</v>
      </c>
    </row>
    <row r="139" spans="1:6" x14ac:dyDescent="0.3">
      <c r="A139" s="1">
        <v>44066</v>
      </c>
      <c r="B139">
        <v>23</v>
      </c>
      <c r="C139">
        <v>24.2</v>
      </c>
      <c r="D139">
        <v>22.84</v>
      </c>
      <c r="E139">
        <v>23.86</v>
      </c>
      <c r="F139">
        <v>9611030</v>
      </c>
    </row>
    <row r="140" spans="1:6" x14ac:dyDescent="0.3">
      <c r="A140" s="1">
        <v>44073</v>
      </c>
      <c r="B140">
        <v>24.12</v>
      </c>
      <c r="C140">
        <v>24.32</v>
      </c>
      <c r="D140">
        <v>22.62</v>
      </c>
      <c r="E140">
        <v>22.7</v>
      </c>
      <c r="F140">
        <v>7170710</v>
      </c>
    </row>
    <row r="141" spans="1:6" x14ac:dyDescent="0.3">
      <c r="A141" s="1">
        <v>44080</v>
      </c>
      <c r="B141">
        <v>22.7</v>
      </c>
      <c r="C141">
        <v>23.04</v>
      </c>
      <c r="D141">
        <v>21.22</v>
      </c>
      <c r="E141">
        <v>22.1</v>
      </c>
      <c r="F141">
        <v>10773190</v>
      </c>
    </row>
    <row r="142" spans="1:6" x14ac:dyDescent="0.3">
      <c r="A142" s="1">
        <v>44087</v>
      </c>
      <c r="B142">
        <v>22.22</v>
      </c>
      <c r="C142">
        <v>22.48</v>
      </c>
      <c r="D142">
        <v>21.42</v>
      </c>
      <c r="E142">
        <v>22</v>
      </c>
      <c r="F142">
        <v>5065940</v>
      </c>
    </row>
    <row r="143" spans="1:6" x14ac:dyDescent="0.3">
      <c r="A143" s="1">
        <v>44094</v>
      </c>
      <c r="B143">
        <v>22.04</v>
      </c>
      <c r="C143">
        <v>23.88</v>
      </c>
      <c r="D143">
        <v>21.86</v>
      </c>
      <c r="E143">
        <v>23.82</v>
      </c>
      <c r="F143">
        <v>10788290</v>
      </c>
    </row>
    <row r="144" spans="1:6" x14ac:dyDescent="0.3">
      <c r="A144" s="1">
        <v>44101</v>
      </c>
      <c r="B144">
        <v>23.34</v>
      </c>
      <c r="C144">
        <v>23.58</v>
      </c>
      <c r="D144">
        <v>22.04</v>
      </c>
      <c r="E144">
        <v>22.42</v>
      </c>
      <c r="F144">
        <v>4258490</v>
      </c>
    </row>
    <row r="145" spans="1:6" x14ac:dyDescent="0.3">
      <c r="A145" s="1">
        <v>44108</v>
      </c>
      <c r="B145">
        <v>22.6</v>
      </c>
      <c r="C145">
        <v>23.32</v>
      </c>
      <c r="D145">
        <v>22.56</v>
      </c>
      <c r="E145">
        <v>22.7</v>
      </c>
      <c r="F145">
        <v>7720840</v>
      </c>
    </row>
    <row r="146" spans="1:6" x14ac:dyDescent="0.3">
      <c r="A146" s="1">
        <v>44115</v>
      </c>
      <c r="B146">
        <v>22.8</v>
      </c>
      <c r="C146">
        <v>22.98</v>
      </c>
      <c r="D146">
        <v>20.94</v>
      </c>
      <c r="E146">
        <v>21.52</v>
      </c>
      <c r="F146">
        <v>8422970</v>
      </c>
    </row>
    <row r="147" spans="1:6" x14ac:dyDescent="0.3">
      <c r="A147" s="1">
        <v>44122</v>
      </c>
      <c r="B147">
        <v>21.5</v>
      </c>
      <c r="C147">
        <v>24</v>
      </c>
      <c r="D147">
        <v>21.1</v>
      </c>
      <c r="E147">
        <v>23.88</v>
      </c>
      <c r="F147">
        <v>24198870</v>
      </c>
    </row>
    <row r="148" spans="1:6" x14ac:dyDescent="0.3">
      <c r="A148" s="1">
        <v>44129</v>
      </c>
      <c r="B148">
        <v>23.88</v>
      </c>
      <c r="C148">
        <v>24.08</v>
      </c>
      <c r="D148">
        <v>22.26</v>
      </c>
      <c r="E148">
        <v>22.44</v>
      </c>
      <c r="F148">
        <v>9700960</v>
      </c>
    </row>
    <row r="149" spans="1:6" x14ac:dyDescent="0.3">
      <c r="A149" s="1">
        <v>44136</v>
      </c>
      <c r="B149">
        <v>22.22</v>
      </c>
      <c r="C149">
        <v>22.7</v>
      </c>
      <c r="D149">
        <v>21.06</v>
      </c>
      <c r="E149">
        <v>21.74</v>
      </c>
      <c r="F149">
        <v>10019060</v>
      </c>
    </row>
    <row r="150" spans="1:6" x14ac:dyDescent="0.3">
      <c r="A150" s="1">
        <v>44143</v>
      </c>
      <c r="B150">
        <v>21.88</v>
      </c>
      <c r="C150">
        <v>27.5</v>
      </c>
      <c r="D150">
        <v>21.82</v>
      </c>
      <c r="E150">
        <v>27.5</v>
      </c>
      <c r="F150">
        <v>14138250</v>
      </c>
    </row>
    <row r="151" spans="1:6" x14ac:dyDescent="0.3">
      <c r="A151" s="1">
        <v>44150</v>
      </c>
      <c r="B151">
        <v>27.78</v>
      </c>
      <c r="C151">
        <v>28.58</v>
      </c>
      <c r="D151">
        <v>25.22</v>
      </c>
      <c r="E151">
        <v>26.52</v>
      </c>
      <c r="F151">
        <v>15742600</v>
      </c>
    </row>
    <row r="152" spans="1:6" x14ac:dyDescent="0.3">
      <c r="A152" s="1">
        <v>44157</v>
      </c>
      <c r="B152">
        <v>26.76</v>
      </c>
      <c r="C152">
        <v>27.64</v>
      </c>
      <c r="D152">
        <v>26.5</v>
      </c>
      <c r="E152">
        <v>27.22</v>
      </c>
      <c r="F152">
        <v>7358510</v>
      </c>
    </row>
    <row r="153" spans="1:6" x14ac:dyDescent="0.3">
      <c r="A153" s="1">
        <v>44164</v>
      </c>
      <c r="B153">
        <v>26.92</v>
      </c>
      <c r="C153">
        <v>27.06</v>
      </c>
      <c r="D153">
        <v>25.18</v>
      </c>
      <c r="E153">
        <v>25.5</v>
      </c>
      <c r="F153">
        <v>7623270</v>
      </c>
    </row>
    <row r="154" spans="1:6" x14ac:dyDescent="0.3">
      <c r="A154" s="1">
        <v>44171</v>
      </c>
      <c r="B154">
        <v>25.32</v>
      </c>
      <c r="C154">
        <v>26.9</v>
      </c>
      <c r="D154">
        <v>24.72</v>
      </c>
      <c r="E154">
        <v>26.5</v>
      </c>
      <c r="F154">
        <v>8520410</v>
      </c>
    </row>
    <row r="155" spans="1:6" x14ac:dyDescent="0.3">
      <c r="A155" s="1">
        <v>44178</v>
      </c>
      <c r="B155">
        <v>26.64</v>
      </c>
      <c r="C155">
        <v>27.88</v>
      </c>
      <c r="D155">
        <v>25.6</v>
      </c>
      <c r="E155">
        <v>25.72</v>
      </c>
      <c r="F155">
        <v>7746940</v>
      </c>
    </row>
    <row r="156" spans="1:6" x14ac:dyDescent="0.3">
      <c r="A156" s="1">
        <v>44185</v>
      </c>
      <c r="B156">
        <v>25.7</v>
      </c>
      <c r="C156">
        <v>28.7</v>
      </c>
      <c r="D156">
        <v>25.6</v>
      </c>
      <c r="E156">
        <v>28.2</v>
      </c>
      <c r="F156">
        <v>8873630</v>
      </c>
    </row>
    <row r="157" spans="1:6" x14ac:dyDescent="0.3">
      <c r="A157" s="1">
        <v>44192</v>
      </c>
      <c r="B157">
        <v>28.2</v>
      </c>
      <c r="C157">
        <v>28.64</v>
      </c>
      <c r="D157">
        <v>27.1</v>
      </c>
      <c r="E157">
        <v>27.98</v>
      </c>
      <c r="F157">
        <v>2235570</v>
      </c>
    </row>
    <row r="158" spans="1:6" x14ac:dyDescent="0.3">
      <c r="A158" s="1">
        <v>44199</v>
      </c>
      <c r="B158">
        <v>28.28</v>
      </c>
      <c r="C158">
        <v>29.58</v>
      </c>
      <c r="D158">
        <v>27.84</v>
      </c>
      <c r="E158">
        <v>28.94</v>
      </c>
      <c r="F158">
        <v>2744730</v>
      </c>
    </row>
    <row r="159" spans="1:6" x14ac:dyDescent="0.3">
      <c r="A159" s="1">
        <v>44206</v>
      </c>
      <c r="B159">
        <v>29.2</v>
      </c>
      <c r="C159">
        <v>30.1</v>
      </c>
      <c r="D159">
        <v>27.6</v>
      </c>
      <c r="E159">
        <v>27.98</v>
      </c>
      <c r="F159">
        <v>8911450</v>
      </c>
    </row>
    <row r="160" spans="1:6" x14ac:dyDescent="0.3">
      <c r="A160" s="1">
        <v>44213</v>
      </c>
      <c r="B160">
        <v>27.9</v>
      </c>
      <c r="C160">
        <v>28.4</v>
      </c>
      <c r="D160">
        <v>25.64</v>
      </c>
      <c r="E160">
        <v>25.76</v>
      </c>
      <c r="F160">
        <v>10606930</v>
      </c>
    </row>
    <row r="161" spans="1:6" x14ac:dyDescent="0.3">
      <c r="A161" s="1">
        <v>44220</v>
      </c>
      <c r="B161">
        <v>25.7</v>
      </c>
      <c r="C161">
        <v>27.1</v>
      </c>
      <c r="D161">
        <v>25.34</v>
      </c>
      <c r="E161">
        <v>27.02</v>
      </c>
      <c r="F161">
        <v>8514280</v>
      </c>
    </row>
    <row r="162" spans="1:6" x14ac:dyDescent="0.3">
      <c r="A162" s="1">
        <v>44227</v>
      </c>
      <c r="B162">
        <v>27.02</v>
      </c>
      <c r="C162">
        <v>27.48</v>
      </c>
      <c r="D162">
        <v>25.82</v>
      </c>
      <c r="E162">
        <v>26.28</v>
      </c>
      <c r="F162">
        <v>10411060</v>
      </c>
    </row>
    <row r="163" spans="1:6" x14ac:dyDescent="0.3">
      <c r="A163" s="1">
        <v>44234</v>
      </c>
      <c r="B163">
        <v>26.72</v>
      </c>
      <c r="C163">
        <v>26.72</v>
      </c>
      <c r="D163">
        <v>25.54</v>
      </c>
      <c r="E163">
        <v>26.32</v>
      </c>
      <c r="F163">
        <v>7390170</v>
      </c>
    </row>
    <row r="164" spans="1:6" x14ac:dyDescent="0.3">
      <c r="A164" s="1">
        <v>44241</v>
      </c>
      <c r="B164">
        <v>26.32</v>
      </c>
      <c r="C164">
        <v>27.1</v>
      </c>
      <c r="D164">
        <v>25.94</v>
      </c>
      <c r="E164">
        <v>26.6</v>
      </c>
      <c r="F164">
        <v>7856550</v>
      </c>
    </row>
    <row r="165" spans="1:6" x14ac:dyDescent="0.3">
      <c r="A165" s="1">
        <v>44248</v>
      </c>
      <c r="B165">
        <v>26.7</v>
      </c>
      <c r="C165">
        <v>27.08</v>
      </c>
      <c r="D165">
        <v>24.1</v>
      </c>
      <c r="E165">
        <v>25.1</v>
      </c>
      <c r="F165">
        <v>15438750</v>
      </c>
    </row>
    <row r="166" spans="1:6" x14ac:dyDescent="0.3">
      <c r="A166" s="1">
        <v>44255</v>
      </c>
      <c r="B166">
        <v>24.9</v>
      </c>
      <c r="C166">
        <v>25.18</v>
      </c>
      <c r="D166">
        <v>23.74</v>
      </c>
      <c r="E166">
        <v>24.62</v>
      </c>
      <c r="F166">
        <v>9471910</v>
      </c>
    </row>
    <row r="167" spans="1:6" x14ac:dyDescent="0.3">
      <c r="A167" s="1">
        <v>44262</v>
      </c>
      <c r="B167">
        <v>25.06</v>
      </c>
      <c r="C167">
        <v>25.32</v>
      </c>
      <c r="D167">
        <v>23.56</v>
      </c>
      <c r="E167">
        <v>24.48</v>
      </c>
      <c r="F167">
        <v>9882960</v>
      </c>
    </row>
    <row r="168" spans="1:6" x14ac:dyDescent="0.3">
      <c r="A168" s="1">
        <v>44269</v>
      </c>
      <c r="B168">
        <v>24.5</v>
      </c>
      <c r="C168">
        <v>27</v>
      </c>
      <c r="D168">
        <v>23.92</v>
      </c>
      <c r="E168">
        <v>25.9</v>
      </c>
      <c r="F168">
        <v>10781020</v>
      </c>
    </row>
    <row r="169" spans="1:6" x14ac:dyDescent="0.3">
      <c r="A169" s="1">
        <v>44276</v>
      </c>
      <c r="B169">
        <v>25.8</v>
      </c>
      <c r="C169">
        <v>26.08</v>
      </c>
      <c r="D169">
        <v>24.44</v>
      </c>
      <c r="E169">
        <v>24.84</v>
      </c>
      <c r="F169">
        <v>10136760</v>
      </c>
    </row>
    <row r="170" spans="1:6" x14ac:dyDescent="0.3">
      <c r="A170" s="1">
        <v>44283</v>
      </c>
      <c r="B170">
        <v>24.84</v>
      </c>
      <c r="C170">
        <v>26.1</v>
      </c>
      <c r="D170">
        <v>24.66</v>
      </c>
      <c r="E170">
        <v>26.08</v>
      </c>
      <c r="F170">
        <v>6241260</v>
      </c>
    </row>
    <row r="171" spans="1:6" x14ac:dyDescent="0.3">
      <c r="A171" s="1">
        <v>44290</v>
      </c>
      <c r="B171">
        <v>26.06</v>
      </c>
      <c r="C171">
        <v>26.64</v>
      </c>
      <c r="D171">
        <v>25.2</v>
      </c>
      <c r="E171">
        <v>26.43</v>
      </c>
      <c r="F171">
        <v>4459970</v>
      </c>
    </row>
    <row r="172" spans="1:6" x14ac:dyDescent="0.3">
      <c r="A172" s="1">
        <v>44297</v>
      </c>
      <c r="B172">
        <v>26.45</v>
      </c>
      <c r="C172">
        <v>27</v>
      </c>
      <c r="D172">
        <v>26.1</v>
      </c>
      <c r="E172">
        <v>26.57</v>
      </c>
      <c r="F172">
        <v>5418470</v>
      </c>
    </row>
    <row r="173" spans="1:6" x14ac:dyDescent="0.3">
      <c r="A173" s="1">
        <v>44304</v>
      </c>
      <c r="B173">
        <v>26.58</v>
      </c>
      <c r="C173">
        <v>26.59</v>
      </c>
      <c r="D173">
        <v>25.61</v>
      </c>
      <c r="E173">
        <v>26.21</v>
      </c>
      <c r="F173">
        <v>6414800</v>
      </c>
    </row>
    <row r="174" spans="1:6" x14ac:dyDescent="0.3">
      <c r="A174" s="1">
        <v>44311</v>
      </c>
      <c r="B174">
        <v>26.04</v>
      </c>
      <c r="C174">
        <v>26.22</v>
      </c>
      <c r="D174">
        <v>24.31</v>
      </c>
      <c r="E174">
        <v>24.45</v>
      </c>
      <c r="F174">
        <v>6551000</v>
      </c>
    </row>
    <row r="175" spans="1:6" x14ac:dyDescent="0.3">
      <c r="A175" s="1">
        <v>44318</v>
      </c>
      <c r="B175">
        <v>24.8</v>
      </c>
      <c r="C175">
        <v>25.98</v>
      </c>
      <c r="D175">
        <v>24.34</v>
      </c>
      <c r="E175">
        <v>24.62</v>
      </c>
      <c r="F175">
        <v>10878820</v>
      </c>
    </row>
    <row r="176" spans="1:6" x14ac:dyDescent="0.3">
      <c r="A176" s="1">
        <v>44325</v>
      </c>
      <c r="B176">
        <v>24.8</v>
      </c>
      <c r="C176">
        <v>25.88</v>
      </c>
      <c r="D176">
        <v>24.4</v>
      </c>
      <c r="E176">
        <v>25.41</v>
      </c>
      <c r="F176">
        <v>5410400</v>
      </c>
    </row>
    <row r="177" spans="1:6" x14ac:dyDescent="0.3">
      <c r="A177" s="1">
        <v>44332</v>
      </c>
      <c r="B177">
        <v>25.5</v>
      </c>
      <c r="C177">
        <v>27.78</v>
      </c>
      <c r="D177">
        <v>25.11</v>
      </c>
      <c r="E177">
        <v>27.14</v>
      </c>
      <c r="F177">
        <v>8646060</v>
      </c>
    </row>
    <row r="178" spans="1:6" x14ac:dyDescent="0.3">
      <c r="A178" s="1">
        <v>44339</v>
      </c>
      <c r="B178">
        <v>27.17</v>
      </c>
      <c r="C178">
        <v>28.1</v>
      </c>
      <c r="D178">
        <v>26.85</v>
      </c>
      <c r="E178">
        <v>27.73</v>
      </c>
      <c r="F178">
        <v>5440310</v>
      </c>
    </row>
    <row r="179" spans="1:6" x14ac:dyDescent="0.3">
      <c r="A179" s="1">
        <v>44346</v>
      </c>
      <c r="B179">
        <v>27.94</v>
      </c>
      <c r="C179">
        <v>28.91</v>
      </c>
      <c r="D179">
        <v>27.38</v>
      </c>
      <c r="E179">
        <v>28.5</v>
      </c>
      <c r="F179">
        <v>7931450</v>
      </c>
    </row>
    <row r="180" spans="1:6" x14ac:dyDescent="0.3">
      <c r="A180" s="1">
        <v>44353</v>
      </c>
      <c r="B180">
        <v>28.59</v>
      </c>
      <c r="C180">
        <v>29.1</v>
      </c>
      <c r="D180">
        <v>27.99</v>
      </c>
      <c r="E180">
        <v>28.66</v>
      </c>
      <c r="F180">
        <v>3087610</v>
      </c>
    </row>
    <row r="181" spans="1:6" x14ac:dyDescent="0.3">
      <c r="A181" s="1">
        <v>44360</v>
      </c>
      <c r="B181">
        <v>28.67</v>
      </c>
      <c r="C181">
        <v>29</v>
      </c>
      <c r="D181">
        <v>26.36</v>
      </c>
      <c r="E181">
        <v>26.44</v>
      </c>
      <c r="F181">
        <v>4787660</v>
      </c>
    </row>
    <row r="182" spans="1:6" x14ac:dyDescent="0.3">
      <c r="A182" s="1">
        <v>44367</v>
      </c>
      <c r="B182">
        <v>26.54</v>
      </c>
      <c r="C182">
        <v>27.52</v>
      </c>
      <c r="D182">
        <v>26.54</v>
      </c>
      <c r="E182">
        <v>27.43</v>
      </c>
      <c r="F182">
        <v>5798200</v>
      </c>
    </row>
    <row r="183" spans="1:6" x14ac:dyDescent="0.3">
      <c r="A183" s="1">
        <v>44374</v>
      </c>
      <c r="B183">
        <v>27.45</v>
      </c>
      <c r="C183">
        <v>28.1</v>
      </c>
      <c r="D183">
        <v>26.85</v>
      </c>
      <c r="E183">
        <v>27.8</v>
      </c>
      <c r="F183">
        <v>4058290</v>
      </c>
    </row>
    <row r="184" spans="1:6" x14ac:dyDescent="0.3">
      <c r="A184" s="1">
        <v>44381</v>
      </c>
      <c r="B184">
        <v>27.99</v>
      </c>
      <c r="C184">
        <v>28.94</v>
      </c>
      <c r="D184">
        <v>27.39</v>
      </c>
      <c r="E184">
        <v>28.71</v>
      </c>
      <c r="F184">
        <v>5653500</v>
      </c>
    </row>
    <row r="185" spans="1:6" x14ac:dyDescent="0.3">
      <c r="A185" s="1">
        <v>44388</v>
      </c>
      <c r="B185">
        <v>28.79</v>
      </c>
      <c r="C185">
        <v>30.6</v>
      </c>
      <c r="D185">
        <v>28.31</v>
      </c>
      <c r="E185">
        <v>29.2</v>
      </c>
      <c r="F185">
        <v>8435580</v>
      </c>
    </row>
    <row r="186" spans="1:6" x14ac:dyDescent="0.3">
      <c r="A186" s="1">
        <v>44395</v>
      </c>
      <c r="B186">
        <v>29.18</v>
      </c>
      <c r="C186">
        <v>30.59</v>
      </c>
      <c r="D186">
        <v>29.18</v>
      </c>
      <c r="E186">
        <v>29.9</v>
      </c>
      <c r="F186">
        <v>3833290</v>
      </c>
    </row>
    <row r="187" spans="1:6" x14ac:dyDescent="0.3">
      <c r="A187" s="1">
        <v>44402</v>
      </c>
      <c r="B187">
        <v>29.89</v>
      </c>
      <c r="C187">
        <v>31.16</v>
      </c>
      <c r="D187">
        <v>29.6</v>
      </c>
      <c r="E187">
        <v>30.25</v>
      </c>
      <c r="F187">
        <v>5906760</v>
      </c>
    </row>
    <row r="188" spans="1:6" x14ac:dyDescent="0.3">
      <c r="A188" s="1">
        <v>44409</v>
      </c>
      <c r="B188">
        <v>30.42</v>
      </c>
      <c r="C188">
        <v>31.14</v>
      </c>
      <c r="D188">
        <v>29.22</v>
      </c>
      <c r="E188">
        <v>30.83</v>
      </c>
      <c r="F188">
        <v>5594750</v>
      </c>
    </row>
    <row r="189" spans="1:6" x14ac:dyDescent="0.3">
      <c r="A189" s="1">
        <v>44416</v>
      </c>
      <c r="B189">
        <v>30.83</v>
      </c>
      <c r="C189">
        <v>31.8</v>
      </c>
      <c r="D189">
        <v>30.28</v>
      </c>
      <c r="E189">
        <v>30.81</v>
      </c>
      <c r="F189">
        <v>5389890</v>
      </c>
    </row>
    <row r="190" spans="1:6" x14ac:dyDescent="0.3">
      <c r="A190" s="1">
        <v>44423</v>
      </c>
      <c r="B190">
        <v>30.73</v>
      </c>
      <c r="C190">
        <v>32.26</v>
      </c>
      <c r="D190">
        <v>30.54</v>
      </c>
      <c r="E190">
        <v>32.14</v>
      </c>
      <c r="F190">
        <v>3887500</v>
      </c>
    </row>
    <row r="191" spans="1:6" x14ac:dyDescent="0.3">
      <c r="A191" s="1">
        <v>44430</v>
      </c>
      <c r="B191">
        <v>32.14</v>
      </c>
      <c r="C191">
        <v>34.25</v>
      </c>
      <c r="D191">
        <v>31.31</v>
      </c>
      <c r="E191">
        <v>32.07</v>
      </c>
      <c r="F191">
        <v>10236720</v>
      </c>
    </row>
    <row r="192" spans="1:6" x14ac:dyDescent="0.3">
      <c r="A192" s="1">
        <v>44437</v>
      </c>
      <c r="B192">
        <v>32.200000000000003</v>
      </c>
      <c r="C192">
        <v>33.07</v>
      </c>
      <c r="D192">
        <v>31.6</v>
      </c>
      <c r="E192">
        <v>32</v>
      </c>
      <c r="F192">
        <v>7634450</v>
      </c>
    </row>
    <row r="193" spans="1:6" x14ac:dyDescent="0.3">
      <c r="A193" s="1">
        <v>44444</v>
      </c>
      <c r="B193">
        <v>32</v>
      </c>
      <c r="C193">
        <v>33.43</v>
      </c>
      <c r="D193">
        <v>31.77</v>
      </c>
      <c r="E193">
        <v>32.82</v>
      </c>
      <c r="F193">
        <v>4423200</v>
      </c>
    </row>
    <row r="194" spans="1:6" x14ac:dyDescent="0.3">
      <c r="A194" s="1">
        <v>44451</v>
      </c>
      <c r="B194">
        <v>32.81</v>
      </c>
      <c r="C194">
        <v>34.5</v>
      </c>
      <c r="D194">
        <v>32.81</v>
      </c>
      <c r="E194">
        <v>34.03</v>
      </c>
      <c r="F194">
        <v>5000770</v>
      </c>
    </row>
    <row r="195" spans="1:6" x14ac:dyDescent="0.3">
      <c r="A195" s="1">
        <v>44458</v>
      </c>
      <c r="B195">
        <v>34.200000000000003</v>
      </c>
      <c r="C195">
        <v>34.21</v>
      </c>
      <c r="D195">
        <v>33.049999999999997</v>
      </c>
      <c r="E195">
        <v>33.200000000000003</v>
      </c>
      <c r="F195">
        <v>9920000</v>
      </c>
    </row>
    <row r="196" spans="1:6" x14ac:dyDescent="0.3">
      <c r="A196" s="1">
        <v>44465</v>
      </c>
      <c r="B196">
        <v>33.200000000000003</v>
      </c>
      <c r="C196">
        <v>34.9</v>
      </c>
      <c r="D196">
        <v>33.01</v>
      </c>
      <c r="E196">
        <v>33.36</v>
      </c>
      <c r="F196">
        <v>7820940</v>
      </c>
    </row>
    <row r="197" spans="1:6" x14ac:dyDescent="0.3">
      <c r="A197" s="1">
        <v>44472</v>
      </c>
      <c r="B197">
        <v>33.65</v>
      </c>
      <c r="C197">
        <v>33.68</v>
      </c>
      <c r="D197">
        <v>32.17</v>
      </c>
      <c r="E197">
        <v>33.299999999999997</v>
      </c>
      <c r="F197">
        <v>7655430</v>
      </c>
    </row>
    <row r="198" spans="1:6" x14ac:dyDescent="0.3">
      <c r="A198" s="1">
        <v>44479</v>
      </c>
      <c r="B198">
        <v>33.21</v>
      </c>
      <c r="C198">
        <v>35.590000000000003</v>
      </c>
      <c r="D198">
        <v>32.909999999999997</v>
      </c>
      <c r="E198">
        <v>34.89</v>
      </c>
      <c r="F198">
        <v>8582580</v>
      </c>
    </row>
    <row r="199" spans="1:6" x14ac:dyDescent="0.3">
      <c r="A199" s="1">
        <v>44486</v>
      </c>
      <c r="B199">
        <v>35.049999999999997</v>
      </c>
      <c r="C199">
        <v>37.03</v>
      </c>
      <c r="D199">
        <v>34.31</v>
      </c>
      <c r="E199">
        <v>36</v>
      </c>
      <c r="F199">
        <v>11728850</v>
      </c>
    </row>
    <row r="200" spans="1:6" x14ac:dyDescent="0.3">
      <c r="A200" s="1">
        <v>44493</v>
      </c>
      <c r="B200">
        <v>36</v>
      </c>
      <c r="C200">
        <v>37.630000000000003</v>
      </c>
      <c r="D200">
        <v>35.53</v>
      </c>
      <c r="E200">
        <v>36.82</v>
      </c>
      <c r="F200">
        <v>8496860</v>
      </c>
    </row>
    <row r="201" spans="1:6" x14ac:dyDescent="0.3">
      <c r="A201" s="1">
        <v>44500</v>
      </c>
      <c r="B201">
        <v>36.94</v>
      </c>
      <c r="C201">
        <v>37.68</v>
      </c>
      <c r="D201">
        <v>35.04</v>
      </c>
      <c r="E201">
        <v>35.64</v>
      </c>
      <c r="F201">
        <v>11462700</v>
      </c>
    </row>
    <row r="202" spans="1:6" x14ac:dyDescent="0.3">
      <c r="A202" s="1">
        <v>44507</v>
      </c>
      <c r="B202">
        <v>35.950000000000003</v>
      </c>
      <c r="C202">
        <v>36.5</v>
      </c>
      <c r="D202">
        <v>30.6</v>
      </c>
      <c r="E202">
        <v>35.380000000000003</v>
      </c>
      <c r="F202">
        <v>10017190</v>
      </c>
    </row>
    <row r="203" spans="1:6" x14ac:dyDescent="0.3">
      <c r="A203" s="1">
        <v>44514</v>
      </c>
      <c r="B203">
        <v>35.229999999999997</v>
      </c>
      <c r="C203">
        <v>36.200000000000003</v>
      </c>
      <c r="D203">
        <v>33.44</v>
      </c>
      <c r="E203">
        <v>33.6</v>
      </c>
      <c r="F203">
        <v>8529730</v>
      </c>
    </row>
    <row r="204" spans="1:6" x14ac:dyDescent="0.3">
      <c r="A204" s="1">
        <v>44521</v>
      </c>
      <c r="B204">
        <v>33.5</v>
      </c>
      <c r="C204">
        <v>34.58</v>
      </c>
      <c r="D204">
        <v>33.06</v>
      </c>
      <c r="E204">
        <v>33.64</v>
      </c>
      <c r="F204">
        <v>8358700</v>
      </c>
    </row>
    <row r="205" spans="1:6" x14ac:dyDescent="0.3">
      <c r="A205" s="1">
        <v>44528</v>
      </c>
      <c r="B205">
        <v>33.79</v>
      </c>
      <c r="C205">
        <v>34.200000000000003</v>
      </c>
      <c r="D205">
        <v>33.049999999999997</v>
      </c>
      <c r="E205">
        <v>33.47</v>
      </c>
      <c r="F205">
        <v>5277680</v>
      </c>
    </row>
    <row r="206" spans="1:6" x14ac:dyDescent="0.3">
      <c r="A206" s="1">
        <v>44535</v>
      </c>
      <c r="B206">
        <v>33.76</v>
      </c>
      <c r="C206">
        <v>34.49</v>
      </c>
      <c r="D206">
        <v>33.24</v>
      </c>
      <c r="E206">
        <v>33.57</v>
      </c>
      <c r="F206">
        <v>5280920</v>
      </c>
    </row>
    <row r="207" spans="1:6" x14ac:dyDescent="0.3">
      <c r="A207" s="1">
        <v>44542</v>
      </c>
      <c r="B207">
        <v>33.71</v>
      </c>
      <c r="C207">
        <v>34.729999999999997</v>
      </c>
      <c r="D207">
        <v>33.130000000000003</v>
      </c>
      <c r="E207">
        <v>33.5</v>
      </c>
      <c r="F207">
        <v>6243330</v>
      </c>
    </row>
    <row r="208" spans="1:6" x14ac:dyDescent="0.3">
      <c r="A208" s="1">
        <v>44549</v>
      </c>
      <c r="B208">
        <v>33.5</v>
      </c>
      <c r="C208">
        <v>35.229999999999997</v>
      </c>
      <c r="D208">
        <v>33.5</v>
      </c>
      <c r="E208">
        <v>34.75</v>
      </c>
      <c r="F208">
        <v>9483530</v>
      </c>
    </row>
    <row r="209" spans="1:6" x14ac:dyDescent="0.3">
      <c r="A209" s="1">
        <v>44556</v>
      </c>
      <c r="B209">
        <v>34.4</v>
      </c>
      <c r="C209">
        <v>35.799999999999997</v>
      </c>
      <c r="D209">
        <v>33.630000000000003</v>
      </c>
      <c r="E209">
        <v>35.56</v>
      </c>
      <c r="F209">
        <v>2391240</v>
      </c>
    </row>
    <row r="210" spans="1:6" x14ac:dyDescent="0.3">
      <c r="A210" s="1">
        <v>44563</v>
      </c>
      <c r="B210">
        <v>35.549999999999997</v>
      </c>
      <c r="C210">
        <v>36.75</v>
      </c>
      <c r="D210">
        <v>35.159999999999997</v>
      </c>
      <c r="E210">
        <v>36.729999999999997</v>
      </c>
      <c r="F210">
        <v>1867520</v>
      </c>
    </row>
    <row r="211" spans="1:6" x14ac:dyDescent="0.3">
      <c r="A211" s="1">
        <v>44570</v>
      </c>
      <c r="B211">
        <v>36.799999999999997</v>
      </c>
      <c r="C211">
        <v>36.799999999999997</v>
      </c>
      <c r="D211">
        <v>34.5</v>
      </c>
      <c r="E211">
        <v>34.700000000000003</v>
      </c>
      <c r="F211">
        <v>5976390</v>
      </c>
    </row>
    <row r="212" spans="1:6" x14ac:dyDescent="0.3">
      <c r="A212" s="1">
        <v>44577</v>
      </c>
      <c r="B212">
        <v>34.64</v>
      </c>
      <c r="C212">
        <v>36.22</v>
      </c>
      <c r="D212">
        <v>34.1</v>
      </c>
      <c r="E212">
        <v>35.43</v>
      </c>
      <c r="F212">
        <v>7794080</v>
      </c>
    </row>
    <row r="213" spans="1:6" x14ac:dyDescent="0.3">
      <c r="A213" s="1">
        <v>44584</v>
      </c>
      <c r="B213">
        <v>35.14</v>
      </c>
      <c r="C213">
        <v>35.35</v>
      </c>
      <c r="D213">
        <v>33.5</v>
      </c>
      <c r="E213">
        <v>34.72</v>
      </c>
      <c r="F213">
        <v>6111620</v>
      </c>
    </row>
    <row r="214" spans="1:6" x14ac:dyDescent="0.3">
      <c r="A214" s="1">
        <v>44591</v>
      </c>
      <c r="B214">
        <v>34.700000000000003</v>
      </c>
      <c r="C214">
        <v>35.380000000000003</v>
      </c>
      <c r="D214">
        <v>30.46</v>
      </c>
      <c r="E214">
        <v>30.51</v>
      </c>
      <c r="F214">
        <v>11579940</v>
      </c>
    </row>
    <row r="215" spans="1:6" x14ac:dyDescent="0.3">
      <c r="A215" s="1">
        <v>44598</v>
      </c>
      <c r="B215">
        <v>30.66</v>
      </c>
      <c r="C215">
        <v>32.57</v>
      </c>
      <c r="D215">
        <v>30.22</v>
      </c>
      <c r="E215">
        <v>30.3</v>
      </c>
      <c r="F215">
        <v>10213690</v>
      </c>
    </row>
    <row r="216" spans="1:6" x14ac:dyDescent="0.3">
      <c r="A216" s="1">
        <v>44605</v>
      </c>
      <c r="B216">
        <v>30.5</v>
      </c>
      <c r="C216">
        <v>31.43</v>
      </c>
      <c r="D216">
        <v>28.14</v>
      </c>
      <c r="E216">
        <v>28.24</v>
      </c>
      <c r="F216">
        <v>10140630</v>
      </c>
    </row>
    <row r="217" spans="1:6" x14ac:dyDescent="0.3">
      <c r="A217" s="1">
        <v>44612</v>
      </c>
      <c r="B217">
        <v>27.5</v>
      </c>
      <c r="C217">
        <v>29.8</v>
      </c>
      <c r="D217">
        <v>27.22</v>
      </c>
      <c r="E217">
        <v>29.01</v>
      </c>
      <c r="F217">
        <v>6489630</v>
      </c>
    </row>
    <row r="218" spans="1:6" x14ac:dyDescent="0.3">
      <c r="A218" s="1">
        <v>44619</v>
      </c>
      <c r="B218">
        <v>29.1</v>
      </c>
      <c r="C218">
        <v>29.88</v>
      </c>
      <c r="D218">
        <v>24</v>
      </c>
      <c r="E218">
        <v>28.5</v>
      </c>
      <c r="F218">
        <v>15914930</v>
      </c>
    </row>
    <row r="219" spans="1:6" x14ac:dyDescent="0.3">
      <c r="A219" s="1">
        <v>44626</v>
      </c>
      <c r="B219">
        <v>27.93</v>
      </c>
      <c r="C219">
        <v>30.89</v>
      </c>
      <c r="D219">
        <v>27.03</v>
      </c>
      <c r="E219">
        <v>27.06</v>
      </c>
      <c r="F219">
        <v>13557360</v>
      </c>
    </row>
    <row r="220" spans="1:6" x14ac:dyDescent="0.3">
      <c r="A220" s="1">
        <v>44633</v>
      </c>
      <c r="B220">
        <v>26.79</v>
      </c>
      <c r="C220">
        <v>29.15</v>
      </c>
      <c r="D220">
        <v>25.56</v>
      </c>
      <c r="E220">
        <v>29.03</v>
      </c>
      <c r="F220">
        <v>20482750</v>
      </c>
    </row>
    <row r="221" spans="1:6" x14ac:dyDescent="0.3">
      <c r="A221" s="1">
        <v>44640</v>
      </c>
      <c r="B221">
        <v>28.92</v>
      </c>
      <c r="C221">
        <v>31.8</v>
      </c>
      <c r="D221">
        <v>27.03</v>
      </c>
      <c r="E221">
        <v>31.33</v>
      </c>
      <c r="F221">
        <v>21215570</v>
      </c>
    </row>
    <row r="222" spans="1:6" x14ac:dyDescent="0.3">
      <c r="A222" s="1">
        <v>44647</v>
      </c>
      <c r="B222">
        <v>31.24</v>
      </c>
      <c r="C222">
        <v>34.03</v>
      </c>
      <c r="D222">
        <v>31.06</v>
      </c>
      <c r="E222">
        <v>33.39</v>
      </c>
      <c r="F222">
        <v>9662530</v>
      </c>
    </row>
    <row r="223" spans="1:6" x14ac:dyDescent="0.3">
      <c r="A223" s="1">
        <v>44654</v>
      </c>
      <c r="B223">
        <v>33.46</v>
      </c>
      <c r="C223">
        <v>35.049999999999997</v>
      </c>
      <c r="D223">
        <v>33.28</v>
      </c>
      <c r="E223">
        <v>34.49</v>
      </c>
      <c r="F223">
        <v>10015410</v>
      </c>
    </row>
    <row r="224" spans="1:6" x14ac:dyDescent="0.3">
      <c r="A224" s="1">
        <v>44661</v>
      </c>
      <c r="B224">
        <v>34.6</v>
      </c>
      <c r="C224">
        <v>34.729999999999997</v>
      </c>
      <c r="D224">
        <v>32.630000000000003</v>
      </c>
      <c r="E224">
        <v>33.4</v>
      </c>
      <c r="F224">
        <v>8702690</v>
      </c>
    </row>
    <row r="225" spans="1:6" x14ac:dyDescent="0.3">
      <c r="A225" s="1">
        <v>44668</v>
      </c>
      <c r="B225">
        <v>33.39</v>
      </c>
      <c r="C225">
        <v>34.4</v>
      </c>
      <c r="D225">
        <v>32.5</v>
      </c>
      <c r="E225">
        <v>33.78</v>
      </c>
      <c r="F225">
        <v>5947940</v>
      </c>
    </row>
    <row r="226" spans="1:6" x14ac:dyDescent="0.3">
      <c r="A226" s="1">
        <v>44675</v>
      </c>
      <c r="B226">
        <v>33.799999999999997</v>
      </c>
      <c r="C226">
        <v>33.799999999999997</v>
      </c>
      <c r="D226">
        <v>31.49</v>
      </c>
      <c r="E226">
        <v>31.65</v>
      </c>
      <c r="F226">
        <v>7307020</v>
      </c>
    </row>
    <row r="227" spans="1:6" x14ac:dyDescent="0.3">
      <c r="A227" s="1">
        <v>44682</v>
      </c>
      <c r="B227">
        <v>31.02</v>
      </c>
      <c r="C227">
        <v>32.19</v>
      </c>
      <c r="D227">
        <v>28.7</v>
      </c>
      <c r="E227">
        <v>28.81</v>
      </c>
      <c r="F227">
        <v>11342790</v>
      </c>
    </row>
    <row r="228" spans="1:6" x14ac:dyDescent="0.3">
      <c r="A228" s="1">
        <v>44689</v>
      </c>
      <c r="B228">
        <v>28.81</v>
      </c>
      <c r="C228">
        <v>29.63</v>
      </c>
      <c r="D228">
        <v>26.67</v>
      </c>
      <c r="E228">
        <v>27.7</v>
      </c>
      <c r="F228">
        <v>13959660</v>
      </c>
    </row>
    <row r="229" spans="1:6" x14ac:dyDescent="0.3">
      <c r="A229" s="1">
        <v>44696</v>
      </c>
      <c r="B229">
        <v>28.24</v>
      </c>
      <c r="C229">
        <v>30.4</v>
      </c>
      <c r="D229">
        <v>26.6</v>
      </c>
      <c r="E229">
        <v>30.17</v>
      </c>
      <c r="F229">
        <v>21962840</v>
      </c>
    </row>
    <row r="230" spans="1:6" x14ac:dyDescent="0.3">
      <c r="A230" s="1">
        <v>44703</v>
      </c>
      <c r="B230">
        <v>29.92</v>
      </c>
      <c r="C230">
        <v>30.47</v>
      </c>
      <c r="D230">
        <v>28.46</v>
      </c>
      <c r="E230">
        <v>30.09</v>
      </c>
      <c r="F230">
        <v>14796610</v>
      </c>
    </row>
    <row r="231" spans="1:6" x14ac:dyDescent="0.3">
      <c r="A231" s="1">
        <v>44710</v>
      </c>
      <c r="B231">
        <v>30.6</v>
      </c>
      <c r="C231">
        <v>30.94</v>
      </c>
      <c r="D231">
        <v>28.05</v>
      </c>
      <c r="E231">
        <v>29.07</v>
      </c>
      <c r="F231">
        <v>9596580</v>
      </c>
    </row>
    <row r="232" spans="1:6" x14ac:dyDescent="0.3">
      <c r="A232" s="1">
        <v>44717</v>
      </c>
      <c r="B232">
        <v>29.19</v>
      </c>
      <c r="C232">
        <v>31.86</v>
      </c>
      <c r="D232">
        <v>28.71</v>
      </c>
      <c r="E232">
        <v>31.41</v>
      </c>
      <c r="F232">
        <v>11590040</v>
      </c>
    </row>
    <row r="233" spans="1:6" x14ac:dyDescent="0.3">
      <c r="A233" s="1">
        <v>44724</v>
      </c>
      <c r="B233">
        <v>31.5</v>
      </c>
      <c r="C233">
        <v>31.56</v>
      </c>
      <c r="D233">
        <v>29.81</v>
      </c>
      <c r="E233">
        <v>30.38</v>
      </c>
      <c r="F233">
        <v>9160950</v>
      </c>
    </row>
    <row r="234" spans="1:6" x14ac:dyDescent="0.3">
      <c r="A234" s="1">
        <v>44731</v>
      </c>
      <c r="B234">
        <v>30</v>
      </c>
      <c r="C234">
        <v>30.9</v>
      </c>
      <c r="D234">
        <v>28.65</v>
      </c>
      <c r="E234">
        <v>28.94</v>
      </c>
      <c r="F234">
        <v>10092040</v>
      </c>
    </row>
    <row r="235" spans="1:6" x14ac:dyDescent="0.3">
      <c r="A235" s="1">
        <v>44738</v>
      </c>
      <c r="B235">
        <v>29.52</v>
      </c>
      <c r="C235">
        <v>31.14</v>
      </c>
      <c r="D235">
        <v>28.91</v>
      </c>
      <c r="E235">
        <v>30.92</v>
      </c>
      <c r="F235">
        <v>6498930</v>
      </c>
    </row>
    <row r="236" spans="1:6" x14ac:dyDescent="0.3">
      <c r="A236" s="1">
        <v>44745</v>
      </c>
      <c r="B236">
        <v>30.93</v>
      </c>
      <c r="C236">
        <v>32.549999999999997</v>
      </c>
      <c r="D236">
        <v>30.82</v>
      </c>
      <c r="E236">
        <v>32.51</v>
      </c>
      <c r="F236">
        <v>11111900</v>
      </c>
    </row>
    <row r="237" spans="1:6" x14ac:dyDescent="0.3">
      <c r="A237" s="1">
        <v>44752</v>
      </c>
      <c r="B237">
        <v>32.6</v>
      </c>
      <c r="C237">
        <v>34.25</v>
      </c>
      <c r="D237">
        <v>31.67</v>
      </c>
      <c r="E237">
        <v>33.64</v>
      </c>
      <c r="F237">
        <v>13512470</v>
      </c>
    </row>
    <row r="238" spans="1:6" x14ac:dyDescent="0.3">
      <c r="A238" s="1">
        <v>44759</v>
      </c>
      <c r="B238">
        <v>33.200000000000003</v>
      </c>
      <c r="C238">
        <v>34.82</v>
      </c>
      <c r="D238">
        <v>31.87</v>
      </c>
      <c r="E238">
        <v>32.700000000000003</v>
      </c>
      <c r="F238">
        <v>8863510</v>
      </c>
    </row>
    <row r="239" spans="1:6" x14ac:dyDescent="0.3">
      <c r="A239" s="1">
        <v>44766</v>
      </c>
      <c r="B239">
        <v>32.950000000000003</v>
      </c>
      <c r="C239">
        <v>33.549999999999997</v>
      </c>
      <c r="D239">
        <v>32.21</v>
      </c>
      <c r="E239">
        <v>33.35</v>
      </c>
      <c r="F239">
        <v>5671690</v>
      </c>
    </row>
    <row r="240" spans="1:6" x14ac:dyDescent="0.3">
      <c r="A240" s="1">
        <v>44773</v>
      </c>
      <c r="B240">
        <v>33.299999999999997</v>
      </c>
      <c r="C240">
        <v>36.159999999999997</v>
      </c>
      <c r="D240">
        <v>32.83</v>
      </c>
      <c r="E240">
        <v>36.15</v>
      </c>
      <c r="F240">
        <v>8917050</v>
      </c>
    </row>
    <row r="241" spans="1:6" x14ac:dyDescent="0.3">
      <c r="A241" s="1">
        <v>44780</v>
      </c>
      <c r="B241">
        <v>36.200000000000003</v>
      </c>
      <c r="C241">
        <v>37.43</v>
      </c>
      <c r="D241">
        <v>36.11</v>
      </c>
      <c r="E241">
        <v>36.67</v>
      </c>
      <c r="F241">
        <v>6834460</v>
      </c>
    </row>
    <row r="242" spans="1:6" x14ac:dyDescent="0.3">
      <c r="A242" s="1">
        <v>44787</v>
      </c>
      <c r="B242">
        <v>36.5</v>
      </c>
      <c r="C242">
        <v>36.6</v>
      </c>
      <c r="D242">
        <v>34.47</v>
      </c>
      <c r="E242">
        <v>36.450000000000003</v>
      </c>
      <c r="F242">
        <v>10120270</v>
      </c>
    </row>
    <row r="243" spans="1:6" x14ac:dyDescent="0.3">
      <c r="A243" s="1">
        <v>44794</v>
      </c>
      <c r="B243">
        <v>36.65</v>
      </c>
      <c r="C243">
        <v>38.44</v>
      </c>
      <c r="D243">
        <v>35.4</v>
      </c>
      <c r="E243">
        <v>35.4</v>
      </c>
      <c r="F243">
        <v>12666380</v>
      </c>
    </row>
    <row r="244" spans="1:6" x14ac:dyDescent="0.3">
      <c r="A244" s="1">
        <v>44801</v>
      </c>
      <c r="B244">
        <v>35.5</v>
      </c>
      <c r="C244">
        <v>38.67</v>
      </c>
      <c r="D244">
        <v>34.5</v>
      </c>
      <c r="E244">
        <v>38.26</v>
      </c>
      <c r="F244">
        <v>11571520</v>
      </c>
    </row>
    <row r="245" spans="1:6" x14ac:dyDescent="0.3">
      <c r="A245" s="1">
        <v>44808</v>
      </c>
      <c r="B245">
        <v>37.799999999999997</v>
      </c>
      <c r="C245">
        <v>37.86</v>
      </c>
      <c r="D245">
        <v>32.799999999999997</v>
      </c>
      <c r="E245">
        <v>34.28</v>
      </c>
      <c r="F245">
        <v>11155500</v>
      </c>
    </row>
    <row r="246" spans="1:6" x14ac:dyDescent="0.3">
      <c r="A246" s="1">
        <v>44815</v>
      </c>
      <c r="B246">
        <v>34.08</v>
      </c>
      <c r="C246">
        <v>34.549999999999997</v>
      </c>
      <c r="D246">
        <v>32.200000000000003</v>
      </c>
      <c r="E246">
        <v>34.51</v>
      </c>
      <c r="F246">
        <v>7450130</v>
      </c>
    </row>
    <row r="247" spans="1:6" x14ac:dyDescent="0.3">
      <c r="A247" s="1">
        <v>44822</v>
      </c>
      <c r="B247">
        <v>34.299999999999997</v>
      </c>
      <c r="C247">
        <v>36.049999999999997</v>
      </c>
      <c r="D247">
        <v>33.9</v>
      </c>
      <c r="E247">
        <v>35.03</v>
      </c>
      <c r="F247">
        <v>13780530</v>
      </c>
    </row>
    <row r="248" spans="1:6" x14ac:dyDescent="0.3">
      <c r="A248" s="1">
        <v>44829</v>
      </c>
      <c r="B248">
        <v>34.82</v>
      </c>
      <c r="C248">
        <v>35.07</v>
      </c>
      <c r="D248">
        <v>31.68</v>
      </c>
      <c r="E248">
        <v>32</v>
      </c>
      <c r="F248">
        <v>9756940</v>
      </c>
    </row>
    <row r="249" spans="1:6" x14ac:dyDescent="0.3">
      <c r="A249" s="1">
        <v>44836</v>
      </c>
      <c r="B249">
        <v>31.75</v>
      </c>
      <c r="C249">
        <v>32.64</v>
      </c>
      <c r="D249">
        <v>29.46</v>
      </c>
      <c r="E249">
        <v>30.2</v>
      </c>
      <c r="F249">
        <v>17466180</v>
      </c>
    </row>
    <row r="250" spans="1:6" x14ac:dyDescent="0.3">
      <c r="A250" s="1">
        <v>44843</v>
      </c>
      <c r="B250">
        <v>29.81</v>
      </c>
      <c r="C250">
        <v>31.37</v>
      </c>
      <c r="D250">
        <v>29.11</v>
      </c>
      <c r="E250">
        <v>30.22</v>
      </c>
      <c r="F250">
        <v>12394450</v>
      </c>
    </row>
    <row r="251" spans="1:6" x14ac:dyDescent="0.3">
      <c r="A251" s="1">
        <v>44850</v>
      </c>
      <c r="B251">
        <v>29.82</v>
      </c>
      <c r="C251">
        <v>30.08</v>
      </c>
      <c r="D251">
        <v>28.16</v>
      </c>
      <c r="E251">
        <v>29.64</v>
      </c>
      <c r="F251">
        <v>11693960</v>
      </c>
    </row>
    <row r="252" spans="1:6" x14ac:dyDescent="0.3">
      <c r="A252" s="1">
        <v>44857</v>
      </c>
      <c r="B252">
        <v>29.5</v>
      </c>
      <c r="C252">
        <v>30.2</v>
      </c>
      <c r="D252">
        <v>28.5</v>
      </c>
      <c r="E252">
        <v>29.74</v>
      </c>
      <c r="F252">
        <v>10618220</v>
      </c>
    </row>
    <row r="253" spans="1:6" x14ac:dyDescent="0.3">
      <c r="A253" s="1">
        <v>44864</v>
      </c>
      <c r="B253">
        <v>29.79</v>
      </c>
      <c r="C253">
        <v>32.08</v>
      </c>
      <c r="D253">
        <v>29.6</v>
      </c>
      <c r="E253">
        <v>30.22</v>
      </c>
      <c r="F253">
        <v>8337580</v>
      </c>
    </row>
    <row r="254" spans="1:6" x14ac:dyDescent="0.3">
      <c r="A254" s="1">
        <v>44871</v>
      </c>
      <c r="B254">
        <v>30.3</v>
      </c>
      <c r="C254">
        <v>33.56</v>
      </c>
      <c r="D254">
        <v>30.1</v>
      </c>
      <c r="E254">
        <v>33.31</v>
      </c>
      <c r="F254">
        <v>9336590</v>
      </c>
    </row>
    <row r="255" spans="1:6" x14ac:dyDescent="0.3">
      <c r="A255" s="1">
        <v>44878</v>
      </c>
      <c r="B255">
        <v>32.99</v>
      </c>
      <c r="C255">
        <v>34.47</v>
      </c>
      <c r="D255">
        <v>32.64</v>
      </c>
      <c r="E255">
        <v>34.299999999999997</v>
      </c>
      <c r="F255">
        <v>8371350</v>
      </c>
    </row>
    <row r="256" spans="1:6" x14ac:dyDescent="0.3">
      <c r="A256" s="1">
        <v>44885</v>
      </c>
      <c r="B256">
        <v>34.31</v>
      </c>
      <c r="C256">
        <v>36.5</v>
      </c>
      <c r="D256">
        <v>33.92</v>
      </c>
      <c r="E256">
        <v>35.700000000000003</v>
      </c>
      <c r="F256">
        <v>8527890</v>
      </c>
    </row>
    <row r="257" spans="1:6" x14ac:dyDescent="0.3">
      <c r="A257" s="1">
        <v>44892</v>
      </c>
      <c r="B257">
        <v>35.869999999999997</v>
      </c>
      <c r="C257">
        <v>37.56</v>
      </c>
      <c r="D257">
        <v>35.119999999999997</v>
      </c>
      <c r="E257">
        <v>37.1</v>
      </c>
      <c r="F257">
        <v>10950410</v>
      </c>
    </row>
    <row r="258" spans="1:6" x14ac:dyDescent="0.3">
      <c r="A258" s="1">
        <v>44899</v>
      </c>
      <c r="B258">
        <v>36.979999999999997</v>
      </c>
      <c r="C258">
        <v>37.29</v>
      </c>
      <c r="D258">
        <v>34.9</v>
      </c>
      <c r="E258">
        <v>35.450000000000003</v>
      </c>
      <c r="F258">
        <v>17377040</v>
      </c>
    </row>
    <row r="259" spans="1:6" x14ac:dyDescent="0.3">
      <c r="A259" s="1">
        <v>44906</v>
      </c>
      <c r="B259">
        <v>35.450000000000003</v>
      </c>
      <c r="C259">
        <v>37.07</v>
      </c>
      <c r="D259">
        <v>34.450000000000003</v>
      </c>
      <c r="E259">
        <v>36.909999999999997</v>
      </c>
      <c r="F259">
        <v>7134310</v>
      </c>
    </row>
    <row r="260" spans="1:6" x14ac:dyDescent="0.3">
      <c r="A260" s="1">
        <v>44913</v>
      </c>
      <c r="B260">
        <v>37.1</v>
      </c>
      <c r="C260">
        <v>38.590000000000003</v>
      </c>
      <c r="D260">
        <v>36.32</v>
      </c>
      <c r="E260">
        <v>37.619999999999997</v>
      </c>
      <c r="F260">
        <v>13420520</v>
      </c>
    </row>
    <row r="261" spans="1:6" x14ac:dyDescent="0.3">
      <c r="A261" s="1">
        <v>44920</v>
      </c>
      <c r="B261">
        <v>37.6</v>
      </c>
      <c r="C261">
        <v>39.03</v>
      </c>
      <c r="D261">
        <v>37.299999999999997</v>
      </c>
      <c r="E261">
        <v>38.21</v>
      </c>
      <c r="F261">
        <v>5431400</v>
      </c>
    </row>
    <row r="262" spans="1:6" x14ac:dyDescent="0.3">
      <c r="A262" s="1">
        <v>44927</v>
      </c>
      <c r="B262">
        <v>38.729999999999997</v>
      </c>
      <c r="C262">
        <v>38.729999999999997</v>
      </c>
      <c r="D262">
        <v>37.06</v>
      </c>
      <c r="E262">
        <v>37.53</v>
      </c>
      <c r="F262">
        <v>2731680</v>
      </c>
    </row>
    <row r="263" spans="1:6" x14ac:dyDescent="0.3">
      <c r="A263" s="1">
        <v>44934</v>
      </c>
      <c r="B263">
        <v>37.53</v>
      </c>
      <c r="C263">
        <v>37.82</v>
      </c>
      <c r="D263">
        <v>35.14</v>
      </c>
      <c r="E263">
        <v>35.28</v>
      </c>
      <c r="F263">
        <v>8986270</v>
      </c>
    </row>
    <row r="264" spans="1:6" x14ac:dyDescent="0.3">
      <c r="A264" s="1">
        <v>44941</v>
      </c>
      <c r="B264">
        <v>35.22</v>
      </c>
      <c r="C264">
        <v>37.369999999999997</v>
      </c>
      <c r="D264">
        <v>35.11</v>
      </c>
      <c r="E264">
        <v>36.35</v>
      </c>
      <c r="F264">
        <v>7602400</v>
      </c>
    </row>
    <row r="265" spans="1:6" x14ac:dyDescent="0.3">
      <c r="A265" s="1">
        <v>44948</v>
      </c>
      <c r="B265">
        <v>36.69</v>
      </c>
      <c r="C265">
        <v>37.06</v>
      </c>
      <c r="D265">
        <v>35.159999999999997</v>
      </c>
      <c r="E265">
        <v>36.39</v>
      </c>
      <c r="F265">
        <v>7011670</v>
      </c>
    </row>
    <row r="266" spans="1:6" x14ac:dyDescent="0.3">
      <c r="A266" s="1">
        <v>44955</v>
      </c>
      <c r="B266">
        <v>36.44</v>
      </c>
      <c r="C266">
        <v>39.11</v>
      </c>
      <c r="D266">
        <v>36.42</v>
      </c>
      <c r="E266">
        <v>38.72</v>
      </c>
      <c r="F266">
        <v>8521030</v>
      </c>
    </row>
    <row r="267" spans="1:6" x14ac:dyDescent="0.3">
      <c r="A267" s="1">
        <v>44962</v>
      </c>
      <c r="B267">
        <v>38.840000000000003</v>
      </c>
      <c r="C267">
        <v>39.46</v>
      </c>
      <c r="D267">
        <v>37.770000000000003</v>
      </c>
      <c r="E267">
        <v>38.590000000000003</v>
      </c>
      <c r="F267">
        <v>12143340</v>
      </c>
    </row>
    <row r="268" spans="1:6" x14ac:dyDescent="0.3">
      <c r="A268" s="1">
        <v>44969</v>
      </c>
      <c r="B268">
        <v>38.770000000000003</v>
      </c>
      <c r="C268">
        <v>38.799999999999997</v>
      </c>
      <c r="D268">
        <v>36.25</v>
      </c>
      <c r="E268">
        <v>36.549999999999997</v>
      </c>
      <c r="F268">
        <v>7964000</v>
      </c>
    </row>
    <row r="269" spans="1:6" x14ac:dyDescent="0.3">
      <c r="A269" s="1">
        <v>44976</v>
      </c>
      <c r="B269">
        <v>36.83</v>
      </c>
      <c r="C269">
        <v>37.299999999999997</v>
      </c>
      <c r="D269">
        <v>35.71</v>
      </c>
      <c r="E269">
        <v>37.14</v>
      </c>
      <c r="F269">
        <v>7451870</v>
      </c>
    </row>
    <row r="270" spans="1:6" x14ac:dyDescent="0.3">
      <c r="A270" s="1">
        <v>44983</v>
      </c>
      <c r="B270">
        <v>37.18</v>
      </c>
      <c r="C270">
        <v>37.409999999999997</v>
      </c>
      <c r="D270">
        <v>35.94</v>
      </c>
      <c r="E270">
        <v>37</v>
      </c>
      <c r="F270">
        <v>11357020</v>
      </c>
    </row>
    <row r="271" spans="1:6" x14ac:dyDescent="0.3">
      <c r="A271" s="1">
        <v>44990</v>
      </c>
      <c r="B271">
        <v>37.200000000000003</v>
      </c>
      <c r="C271">
        <v>38.32</v>
      </c>
      <c r="D271">
        <v>36.67</v>
      </c>
      <c r="E271">
        <v>38.270000000000003</v>
      </c>
      <c r="F271">
        <v>7990550</v>
      </c>
    </row>
    <row r="272" spans="1:6" x14ac:dyDescent="0.3">
      <c r="A272" s="1">
        <v>44997</v>
      </c>
      <c r="B272">
        <v>38.549999999999997</v>
      </c>
      <c r="C272">
        <v>41.5</v>
      </c>
      <c r="D272">
        <v>38.26</v>
      </c>
      <c r="E272">
        <v>41.46</v>
      </c>
      <c r="F272">
        <v>14725560</v>
      </c>
    </row>
    <row r="273" spans="1:6" x14ac:dyDescent="0.3">
      <c r="A273" s="1">
        <v>45004</v>
      </c>
      <c r="B273">
        <v>41.55</v>
      </c>
      <c r="C273">
        <v>41.8</v>
      </c>
      <c r="D273">
        <v>39.74</v>
      </c>
      <c r="E273">
        <v>41.15</v>
      </c>
      <c r="F273">
        <v>17032090</v>
      </c>
    </row>
    <row r="274" spans="1:6" x14ac:dyDescent="0.3">
      <c r="A274" s="1">
        <v>45011</v>
      </c>
      <c r="B274">
        <v>40.950000000000003</v>
      </c>
      <c r="C274">
        <v>42.12</v>
      </c>
      <c r="D274">
        <v>37.700000000000003</v>
      </c>
      <c r="E274">
        <v>38.72</v>
      </c>
      <c r="F274">
        <v>21817250</v>
      </c>
    </row>
    <row r="275" spans="1:6" x14ac:dyDescent="0.3">
      <c r="A275" s="1">
        <v>45018</v>
      </c>
      <c r="B275">
        <v>38.74</v>
      </c>
      <c r="C275">
        <v>40.299999999999997</v>
      </c>
      <c r="D275">
        <v>38.07</v>
      </c>
      <c r="E275">
        <v>39.11</v>
      </c>
      <c r="F275">
        <v>18078690</v>
      </c>
    </row>
    <row r="276" spans="1:6" x14ac:dyDescent="0.3">
      <c r="A276" s="1">
        <v>45025</v>
      </c>
      <c r="B276">
        <v>39.11</v>
      </c>
      <c r="C276">
        <v>39.79</v>
      </c>
      <c r="D276">
        <v>37.770000000000003</v>
      </c>
      <c r="E276">
        <v>37.97</v>
      </c>
      <c r="F276">
        <v>7750780</v>
      </c>
    </row>
    <row r="277" spans="1:6" x14ac:dyDescent="0.3">
      <c r="A277" s="1">
        <v>45032</v>
      </c>
      <c r="B277">
        <v>37.97</v>
      </c>
      <c r="C277">
        <v>39.6</v>
      </c>
      <c r="D277">
        <v>36.97</v>
      </c>
      <c r="E277">
        <v>39.29</v>
      </c>
      <c r="F277">
        <v>13133960</v>
      </c>
    </row>
    <row r="278" spans="1:6" x14ac:dyDescent="0.3">
      <c r="A278" s="1">
        <v>45039</v>
      </c>
      <c r="B278">
        <v>39.54</v>
      </c>
      <c r="C278">
        <v>40.049999999999997</v>
      </c>
      <c r="D278">
        <v>38.65</v>
      </c>
      <c r="E278">
        <v>39.53</v>
      </c>
      <c r="F278">
        <v>9251610</v>
      </c>
    </row>
    <row r="279" spans="1:6" x14ac:dyDescent="0.3">
      <c r="A279" s="1">
        <v>45046</v>
      </c>
      <c r="B279">
        <v>39.53</v>
      </c>
      <c r="C279">
        <v>43.1</v>
      </c>
      <c r="D279">
        <v>39.26</v>
      </c>
      <c r="E279">
        <v>42.34</v>
      </c>
      <c r="F279">
        <v>9388750</v>
      </c>
    </row>
    <row r="280" spans="1:6" x14ac:dyDescent="0.3">
      <c r="A280" s="1">
        <v>45053</v>
      </c>
      <c r="B280">
        <v>42.12</v>
      </c>
      <c r="C280">
        <v>43.18</v>
      </c>
      <c r="D280">
        <v>40.4</v>
      </c>
      <c r="E280">
        <v>40.67</v>
      </c>
      <c r="F280">
        <v>6930720</v>
      </c>
    </row>
    <row r="281" spans="1:6" x14ac:dyDescent="0.3">
      <c r="A281" s="1">
        <v>45060</v>
      </c>
      <c r="B281">
        <v>40.549999999999997</v>
      </c>
      <c r="C281">
        <v>42.09</v>
      </c>
      <c r="D281">
        <v>39.81</v>
      </c>
      <c r="E281">
        <v>41.77</v>
      </c>
      <c r="F281">
        <v>7434850</v>
      </c>
    </row>
    <row r="282" spans="1:6" x14ac:dyDescent="0.3">
      <c r="A282" s="1">
        <v>45067</v>
      </c>
      <c r="B282">
        <v>42</v>
      </c>
      <c r="C282">
        <v>42.7</v>
      </c>
      <c r="D282">
        <v>41.25</v>
      </c>
      <c r="E282">
        <v>42.35</v>
      </c>
      <c r="F282">
        <v>13518540</v>
      </c>
    </row>
    <row r="283" spans="1:6" x14ac:dyDescent="0.3">
      <c r="A283" s="1">
        <v>45074</v>
      </c>
      <c r="B283">
        <v>42.52</v>
      </c>
      <c r="C283">
        <v>43.16</v>
      </c>
      <c r="D283">
        <v>41.59</v>
      </c>
      <c r="E283">
        <v>42.95</v>
      </c>
      <c r="F283">
        <v>7433590</v>
      </c>
    </row>
    <row r="284" spans="1:6" x14ac:dyDescent="0.3">
      <c r="A284" s="1">
        <v>45081</v>
      </c>
      <c r="B284">
        <v>43.02</v>
      </c>
      <c r="C284">
        <v>46.07</v>
      </c>
      <c r="D284">
        <v>41.53</v>
      </c>
      <c r="E284">
        <v>45.9</v>
      </c>
      <c r="F284">
        <v>12896940</v>
      </c>
    </row>
    <row r="285" spans="1:6" x14ac:dyDescent="0.3">
      <c r="A285" s="1">
        <v>45088</v>
      </c>
      <c r="B285">
        <v>46.1</v>
      </c>
      <c r="C285">
        <v>46.74</v>
      </c>
      <c r="D285">
        <v>45.07</v>
      </c>
      <c r="E285">
        <v>46.03</v>
      </c>
      <c r="F285">
        <v>10496240</v>
      </c>
    </row>
    <row r="286" spans="1:6" x14ac:dyDescent="0.3">
      <c r="A286" s="1">
        <v>45095</v>
      </c>
      <c r="B286">
        <v>46.04</v>
      </c>
      <c r="C286">
        <v>49.18</v>
      </c>
      <c r="D286">
        <v>46.04</v>
      </c>
      <c r="E286">
        <v>47.71</v>
      </c>
      <c r="F286">
        <v>14898460</v>
      </c>
    </row>
    <row r="287" spans="1:6" x14ac:dyDescent="0.3">
      <c r="A287" s="1">
        <v>45102</v>
      </c>
      <c r="B287">
        <v>47.66</v>
      </c>
      <c r="C287">
        <v>47.7</v>
      </c>
      <c r="D287">
        <v>45.95</v>
      </c>
      <c r="E287">
        <v>46.28</v>
      </c>
      <c r="F287">
        <v>7283080</v>
      </c>
    </row>
    <row r="288" spans="1:6" x14ac:dyDescent="0.3">
      <c r="A288" s="1">
        <v>45109</v>
      </c>
      <c r="B288">
        <v>46.59</v>
      </c>
      <c r="C288">
        <v>47.48</v>
      </c>
      <c r="D288">
        <v>45.71</v>
      </c>
      <c r="E288">
        <v>47.48</v>
      </c>
      <c r="F288">
        <v>10309090</v>
      </c>
    </row>
    <row r="289" spans="1:6" x14ac:dyDescent="0.3">
      <c r="A289" s="1">
        <v>45116</v>
      </c>
      <c r="B289">
        <v>47.55</v>
      </c>
      <c r="C289">
        <v>47.8</v>
      </c>
      <c r="D289">
        <v>45.38</v>
      </c>
      <c r="E289">
        <v>45.62</v>
      </c>
      <c r="F289">
        <v>7217020</v>
      </c>
    </row>
    <row r="290" spans="1:6" x14ac:dyDescent="0.3">
      <c r="A290" s="1">
        <v>45123</v>
      </c>
      <c r="B290">
        <v>45.62</v>
      </c>
      <c r="C290">
        <v>47.1</v>
      </c>
      <c r="D290">
        <v>45.6</v>
      </c>
      <c r="E290">
        <v>46.78</v>
      </c>
      <c r="F290">
        <v>4118990</v>
      </c>
    </row>
    <row r="291" spans="1:6" x14ac:dyDescent="0.3">
      <c r="A291" s="1">
        <v>45130</v>
      </c>
      <c r="B291">
        <v>46.81</v>
      </c>
      <c r="C291">
        <v>47.74</v>
      </c>
      <c r="D291">
        <v>46.76</v>
      </c>
      <c r="E291">
        <v>47.5</v>
      </c>
      <c r="F291">
        <v>4138370</v>
      </c>
    </row>
    <row r="292" spans="1:6" x14ac:dyDescent="0.3">
      <c r="A292" s="1">
        <v>45137</v>
      </c>
      <c r="B292">
        <v>47.5</v>
      </c>
      <c r="C292">
        <v>48.08</v>
      </c>
      <c r="D292">
        <v>45.66</v>
      </c>
      <c r="E292">
        <v>45.92</v>
      </c>
      <c r="F292">
        <v>6207370</v>
      </c>
    </row>
    <row r="293" spans="1:6" x14ac:dyDescent="0.3">
      <c r="A293" s="1">
        <v>45144</v>
      </c>
      <c r="B293">
        <v>45.97</v>
      </c>
      <c r="C293">
        <v>46.33</v>
      </c>
      <c r="D293">
        <v>43.75</v>
      </c>
      <c r="E293">
        <v>45.12</v>
      </c>
      <c r="F293">
        <v>9047780</v>
      </c>
    </row>
    <row r="294" spans="1:6" x14ac:dyDescent="0.3">
      <c r="A294" s="1">
        <v>45151</v>
      </c>
      <c r="B294">
        <v>45.05</v>
      </c>
      <c r="C294">
        <v>45.05</v>
      </c>
      <c r="D294">
        <v>42.66</v>
      </c>
      <c r="E294">
        <v>43.15</v>
      </c>
      <c r="F294">
        <v>5589540</v>
      </c>
    </row>
    <row r="295" spans="1:6" x14ac:dyDescent="0.3">
      <c r="A295" s="1">
        <v>45158</v>
      </c>
      <c r="B295">
        <v>43.15</v>
      </c>
      <c r="C295">
        <v>44.35</v>
      </c>
      <c r="D295">
        <v>39.53</v>
      </c>
      <c r="E295">
        <v>39.619999999999997</v>
      </c>
      <c r="F295">
        <v>9710290</v>
      </c>
    </row>
    <row r="296" spans="1:6" x14ac:dyDescent="0.3">
      <c r="A296" s="1">
        <v>45165</v>
      </c>
      <c r="B296">
        <v>39.909999999999997</v>
      </c>
      <c r="C296">
        <v>40.17</v>
      </c>
      <c r="D296">
        <v>37.01</v>
      </c>
      <c r="E296">
        <v>37.729999999999997</v>
      </c>
      <c r="F296">
        <v>19367220</v>
      </c>
    </row>
    <row r="297" spans="1:6" x14ac:dyDescent="0.3">
      <c r="A297" s="1">
        <v>45172</v>
      </c>
      <c r="B297">
        <v>38.07</v>
      </c>
      <c r="C297">
        <v>39.75</v>
      </c>
      <c r="D297">
        <v>37.15</v>
      </c>
      <c r="E297">
        <v>37.770000000000003</v>
      </c>
      <c r="F297">
        <v>10310070</v>
      </c>
    </row>
    <row r="298" spans="1:6" x14ac:dyDescent="0.3">
      <c r="A298" s="1">
        <v>45179</v>
      </c>
      <c r="B298">
        <v>37.65</v>
      </c>
      <c r="C298">
        <v>39.229999999999997</v>
      </c>
      <c r="D298">
        <v>36.950000000000003</v>
      </c>
      <c r="E298">
        <v>38.380000000000003</v>
      </c>
      <c r="F298">
        <v>17238020</v>
      </c>
    </row>
    <row r="299" spans="1:6" x14ac:dyDescent="0.3">
      <c r="A299" s="1">
        <v>45186</v>
      </c>
      <c r="B299">
        <v>38.4</v>
      </c>
      <c r="C299">
        <v>39.5</v>
      </c>
      <c r="D299">
        <v>36.6</v>
      </c>
      <c r="E299">
        <v>38.29</v>
      </c>
      <c r="F299">
        <v>11834000</v>
      </c>
    </row>
    <row r="300" spans="1:6" x14ac:dyDescent="0.3">
      <c r="A300" s="1">
        <v>45193</v>
      </c>
      <c r="B300">
        <v>38.29</v>
      </c>
      <c r="C300">
        <v>39.31</v>
      </c>
      <c r="D300">
        <v>36.299999999999997</v>
      </c>
      <c r="E300">
        <v>37.380000000000003</v>
      </c>
      <c r="F300">
        <v>17844460</v>
      </c>
    </row>
    <row r="301" spans="1:6" x14ac:dyDescent="0.3">
      <c r="A301" s="1">
        <v>45200</v>
      </c>
      <c r="B301">
        <v>37.049999999999997</v>
      </c>
      <c r="C301">
        <v>37.57</v>
      </c>
      <c r="D301">
        <v>34.46</v>
      </c>
      <c r="E301">
        <v>35.5</v>
      </c>
      <c r="F301">
        <v>13452180</v>
      </c>
    </row>
    <row r="302" spans="1:6" x14ac:dyDescent="0.3">
      <c r="A302" s="1">
        <v>45207</v>
      </c>
      <c r="B302">
        <v>35.53</v>
      </c>
      <c r="C302">
        <v>35.630000000000003</v>
      </c>
      <c r="D302">
        <v>33.909999999999997</v>
      </c>
      <c r="E302">
        <v>35.08</v>
      </c>
      <c r="F302">
        <v>9393310</v>
      </c>
    </row>
    <row r="303" spans="1:6" x14ac:dyDescent="0.3">
      <c r="A303" s="1">
        <v>45214</v>
      </c>
      <c r="B303">
        <v>34.9</v>
      </c>
      <c r="C303">
        <v>37.11</v>
      </c>
      <c r="D303">
        <v>33.950000000000003</v>
      </c>
      <c r="E303">
        <v>35.86</v>
      </c>
      <c r="F303">
        <v>17310830</v>
      </c>
    </row>
    <row r="304" spans="1:6" x14ac:dyDescent="0.3">
      <c r="A304" s="1">
        <v>45221</v>
      </c>
      <c r="B304">
        <v>36.97</v>
      </c>
      <c r="C304">
        <v>39.14</v>
      </c>
      <c r="D304">
        <v>35.68</v>
      </c>
      <c r="E304">
        <v>37.799999999999997</v>
      </c>
      <c r="F304">
        <v>18847490</v>
      </c>
    </row>
    <row r="305" spans="1:6" x14ac:dyDescent="0.3">
      <c r="A305" s="1">
        <v>45228</v>
      </c>
      <c r="B305">
        <v>37.799999999999997</v>
      </c>
      <c r="C305">
        <v>40.369999999999997</v>
      </c>
      <c r="D305">
        <v>36.979999999999997</v>
      </c>
      <c r="E305">
        <v>39.54</v>
      </c>
      <c r="F305">
        <v>11505070</v>
      </c>
    </row>
    <row r="306" spans="1:6" x14ac:dyDescent="0.3">
      <c r="A306" s="1">
        <v>45235</v>
      </c>
      <c r="B306">
        <v>39.6</v>
      </c>
      <c r="C306">
        <v>43.5</v>
      </c>
      <c r="D306">
        <v>38.729999999999997</v>
      </c>
      <c r="E306">
        <v>42.35</v>
      </c>
      <c r="F306">
        <v>15256850</v>
      </c>
    </row>
    <row r="307" spans="1:6" x14ac:dyDescent="0.3">
      <c r="A307" s="1">
        <v>45242</v>
      </c>
      <c r="B307">
        <v>42.98</v>
      </c>
      <c r="C307">
        <v>44.33</v>
      </c>
      <c r="D307">
        <v>42.22</v>
      </c>
      <c r="E307">
        <v>43.44</v>
      </c>
      <c r="F307">
        <v>12569720</v>
      </c>
    </row>
    <row r="308" spans="1:6" x14ac:dyDescent="0.3">
      <c r="A308" s="1">
        <v>45249</v>
      </c>
      <c r="B308">
        <v>43.59</v>
      </c>
      <c r="C308">
        <v>45.35</v>
      </c>
      <c r="D308">
        <v>43.31</v>
      </c>
      <c r="E308">
        <v>44.16</v>
      </c>
      <c r="F308">
        <v>7992050</v>
      </c>
    </row>
    <row r="309" spans="1:6" x14ac:dyDescent="0.3">
      <c r="A309" s="1">
        <v>45256</v>
      </c>
      <c r="B309">
        <v>44.16</v>
      </c>
      <c r="C309">
        <v>45.17</v>
      </c>
      <c r="D309">
        <v>43.76</v>
      </c>
      <c r="E309">
        <v>44.21</v>
      </c>
      <c r="F309">
        <v>4870180</v>
      </c>
    </row>
    <row r="310" spans="1:6" x14ac:dyDescent="0.3">
      <c r="A310" s="1">
        <v>45263</v>
      </c>
      <c r="B310">
        <v>44</v>
      </c>
      <c r="C310">
        <v>45.81</v>
      </c>
      <c r="D310">
        <v>43.66</v>
      </c>
      <c r="E310">
        <v>45.65</v>
      </c>
      <c r="F310">
        <v>11819730</v>
      </c>
    </row>
    <row r="311" spans="1:6" x14ac:dyDescent="0.3">
      <c r="A311" s="1">
        <v>45270</v>
      </c>
      <c r="B311">
        <v>45.65</v>
      </c>
      <c r="C311">
        <v>47.3</v>
      </c>
      <c r="D311">
        <v>45.26</v>
      </c>
      <c r="E311">
        <v>45.43</v>
      </c>
      <c r="F311">
        <v>6514170</v>
      </c>
    </row>
    <row r="312" spans="1:6" x14ac:dyDescent="0.3">
      <c r="A312" s="1">
        <v>45277</v>
      </c>
      <c r="B312">
        <v>45.43</v>
      </c>
      <c r="C312">
        <v>46.8</v>
      </c>
      <c r="D312">
        <v>44.81</v>
      </c>
      <c r="E312">
        <v>45.84</v>
      </c>
      <c r="F312">
        <v>10794530</v>
      </c>
    </row>
    <row r="313" spans="1:6" x14ac:dyDescent="0.3">
      <c r="A313" s="1">
        <v>45284</v>
      </c>
      <c r="B313">
        <v>45.6</v>
      </c>
      <c r="C313">
        <v>47.71</v>
      </c>
      <c r="D313">
        <v>45.1</v>
      </c>
      <c r="E313">
        <v>45.7</v>
      </c>
      <c r="F313">
        <v>6045410</v>
      </c>
    </row>
    <row r="314" spans="1:6" x14ac:dyDescent="0.3">
      <c r="A314" s="1">
        <v>45291</v>
      </c>
      <c r="B314">
        <v>45.71</v>
      </c>
      <c r="C314">
        <v>46.9</v>
      </c>
      <c r="D314">
        <v>45.24</v>
      </c>
      <c r="E314">
        <v>46.07</v>
      </c>
      <c r="F314">
        <v>3649700</v>
      </c>
    </row>
    <row r="315" spans="1:6" x14ac:dyDescent="0.3">
      <c r="A315" s="1">
        <v>45298</v>
      </c>
      <c r="B315">
        <v>46.14</v>
      </c>
      <c r="C315">
        <v>46.58</v>
      </c>
      <c r="D315">
        <v>44.63</v>
      </c>
      <c r="E315">
        <v>45.15</v>
      </c>
      <c r="F315">
        <v>6409830</v>
      </c>
    </row>
    <row r="316" spans="1:6" x14ac:dyDescent="0.3">
      <c r="A316" s="1">
        <v>45305</v>
      </c>
      <c r="B316">
        <v>45.12</v>
      </c>
      <c r="C316">
        <v>46.79</v>
      </c>
      <c r="D316">
        <v>40.92</v>
      </c>
      <c r="E316">
        <v>40.92</v>
      </c>
      <c r="F316">
        <v>15908040</v>
      </c>
    </row>
    <row r="317" spans="1:6" x14ac:dyDescent="0.3">
      <c r="A317" s="1">
        <v>45312</v>
      </c>
      <c r="B317">
        <v>41.3</v>
      </c>
      <c r="C317">
        <v>42.36</v>
      </c>
      <c r="D317">
        <v>40.51</v>
      </c>
      <c r="E317">
        <v>41.42</v>
      </c>
      <c r="F317">
        <v>10656720</v>
      </c>
    </row>
    <row r="318" spans="1:6" x14ac:dyDescent="0.3">
      <c r="A318" s="1">
        <v>45319</v>
      </c>
      <c r="B318">
        <v>41.71</v>
      </c>
      <c r="C318">
        <v>42.73</v>
      </c>
      <c r="D318">
        <v>40.619999999999997</v>
      </c>
      <c r="E318">
        <v>42.54</v>
      </c>
      <c r="F318">
        <v>7941650</v>
      </c>
    </row>
    <row r="319" spans="1:6" x14ac:dyDescent="0.3">
      <c r="A319" s="1">
        <v>45326</v>
      </c>
      <c r="B319">
        <v>42.5</v>
      </c>
      <c r="C319">
        <v>46.5</v>
      </c>
      <c r="D319">
        <v>41.95</v>
      </c>
      <c r="E319">
        <v>46.4</v>
      </c>
      <c r="F319">
        <v>8631190</v>
      </c>
    </row>
    <row r="320" spans="1:6" x14ac:dyDescent="0.3">
      <c r="A320" s="1">
        <v>45333</v>
      </c>
      <c r="B320">
        <v>46.4</v>
      </c>
      <c r="C320">
        <v>47.22</v>
      </c>
      <c r="D320">
        <v>43.56</v>
      </c>
      <c r="E320">
        <v>43.74</v>
      </c>
      <c r="F320">
        <v>10120450</v>
      </c>
    </row>
    <row r="321" spans="1:6" x14ac:dyDescent="0.3">
      <c r="A321" s="1">
        <v>45340</v>
      </c>
      <c r="B321">
        <v>43.95</v>
      </c>
      <c r="C321">
        <v>45.4</v>
      </c>
      <c r="D321">
        <v>42.87</v>
      </c>
      <c r="E321">
        <v>44.54</v>
      </c>
      <c r="F321">
        <v>5973910</v>
      </c>
    </row>
    <row r="322" spans="1:6" x14ac:dyDescent="0.3">
      <c r="A322" s="1">
        <v>45347</v>
      </c>
      <c r="B322">
        <v>44.87</v>
      </c>
      <c r="C322">
        <v>48.21</v>
      </c>
      <c r="D322">
        <v>44.61</v>
      </c>
      <c r="E322">
        <v>47.99</v>
      </c>
      <c r="F322">
        <v>8611060</v>
      </c>
    </row>
    <row r="323" spans="1:6" x14ac:dyDescent="0.3">
      <c r="A323" s="1">
        <v>45354</v>
      </c>
      <c r="B323">
        <v>48</v>
      </c>
      <c r="C323">
        <v>48.12</v>
      </c>
      <c r="D323">
        <v>45.66</v>
      </c>
      <c r="E323">
        <v>46.17</v>
      </c>
      <c r="F323">
        <v>7619050</v>
      </c>
    </row>
    <row r="324" spans="1:6" x14ac:dyDescent="0.3">
      <c r="A324" s="1">
        <v>45361</v>
      </c>
      <c r="B324">
        <v>46.29</v>
      </c>
      <c r="C324">
        <v>47.21</v>
      </c>
      <c r="D324">
        <v>41.2</v>
      </c>
      <c r="E324">
        <v>41.94</v>
      </c>
      <c r="F324">
        <v>13273010</v>
      </c>
    </row>
    <row r="325" spans="1:6" x14ac:dyDescent="0.3">
      <c r="A325" s="1">
        <v>45368</v>
      </c>
      <c r="B325">
        <v>42.5</v>
      </c>
      <c r="C325">
        <v>43.37</v>
      </c>
      <c r="D325">
        <v>40.71</v>
      </c>
      <c r="E325">
        <v>41.67</v>
      </c>
      <c r="F325">
        <v>15684380</v>
      </c>
    </row>
    <row r="326" spans="1:6" x14ac:dyDescent="0.3">
      <c r="A326" s="1">
        <v>45375</v>
      </c>
      <c r="B326">
        <v>42.2</v>
      </c>
      <c r="C326">
        <v>42.43</v>
      </c>
      <c r="D326">
        <v>36.6</v>
      </c>
      <c r="E326">
        <v>36.979999999999997</v>
      </c>
      <c r="F326">
        <v>25405590</v>
      </c>
    </row>
    <row r="327" spans="1:6" x14ac:dyDescent="0.3">
      <c r="A327" s="1">
        <v>45382</v>
      </c>
      <c r="B327">
        <v>37.1</v>
      </c>
      <c r="C327">
        <v>38.94</v>
      </c>
      <c r="D327">
        <v>36.119999999999997</v>
      </c>
      <c r="E327">
        <v>38.770000000000003</v>
      </c>
      <c r="F327">
        <v>16957290</v>
      </c>
    </row>
    <row r="328" spans="1:6" x14ac:dyDescent="0.3">
      <c r="A328" s="1">
        <v>45389</v>
      </c>
      <c r="B328">
        <v>38.799999999999997</v>
      </c>
      <c r="C328">
        <v>39.39</v>
      </c>
      <c r="D328">
        <v>36.6</v>
      </c>
      <c r="E328">
        <v>36.97</v>
      </c>
      <c r="F328">
        <v>14984670</v>
      </c>
    </row>
    <row r="329" spans="1:6" x14ac:dyDescent="0.3">
      <c r="A329" s="1">
        <v>45396</v>
      </c>
      <c r="B329">
        <v>36.97</v>
      </c>
      <c r="C329">
        <v>37.950000000000003</v>
      </c>
      <c r="D329">
        <v>36.39</v>
      </c>
      <c r="E329">
        <v>36.56</v>
      </c>
      <c r="F329">
        <v>13340570</v>
      </c>
    </row>
    <row r="330" spans="1:6" x14ac:dyDescent="0.3">
      <c r="A330" s="1">
        <v>45403</v>
      </c>
      <c r="B330">
        <v>36.56</v>
      </c>
      <c r="C330">
        <v>37</v>
      </c>
      <c r="D330">
        <v>35.5</v>
      </c>
      <c r="E330">
        <v>36.799999999999997</v>
      </c>
      <c r="F330">
        <v>10485290</v>
      </c>
    </row>
    <row r="331" spans="1:6" x14ac:dyDescent="0.3">
      <c r="A331" s="1">
        <v>45410</v>
      </c>
      <c r="B331">
        <v>37</v>
      </c>
      <c r="C331">
        <v>39.26</v>
      </c>
      <c r="D331">
        <v>36.4</v>
      </c>
      <c r="E331">
        <v>38.51</v>
      </c>
      <c r="F331">
        <v>20953560</v>
      </c>
    </row>
    <row r="332" spans="1:6" x14ac:dyDescent="0.3">
      <c r="A332" s="1">
        <v>45417</v>
      </c>
      <c r="B332">
        <v>38.5</v>
      </c>
      <c r="C332">
        <v>39.26</v>
      </c>
      <c r="D332">
        <v>38.22</v>
      </c>
      <c r="E332">
        <v>38.67</v>
      </c>
      <c r="F332">
        <v>8986630</v>
      </c>
    </row>
    <row r="333" spans="1:6" x14ac:dyDescent="0.3">
      <c r="A333" s="1">
        <v>45424</v>
      </c>
      <c r="B333">
        <v>38.67</v>
      </c>
      <c r="C333">
        <v>40.39</v>
      </c>
      <c r="D333">
        <v>37.840000000000003</v>
      </c>
      <c r="E333">
        <v>39.17</v>
      </c>
      <c r="F333">
        <v>20050120</v>
      </c>
    </row>
    <row r="334" spans="1:6" x14ac:dyDescent="0.3">
      <c r="A334" s="1">
        <v>45431</v>
      </c>
      <c r="B334">
        <v>38.86</v>
      </c>
      <c r="C334">
        <v>40.99</v>
      </c>
      <c r="D334">
        <v>38.36</v>
      </c>
      <c r="E334">
        <v>40.630000000000003</v>
      </c>
      <c r="F334">
        <v>12195220</v>
      </c>
    </row>
    <row r="335" spans="1:6" x14ac:dyDescent="0.3">
      <c r="A335" s="1">
        <v>45438</v>
      </c>
      <c r="B335">
        <v>40.75</v>
      </c>
      <c r="C335">
        <v>41.4</v>
      </c>
      <c r="D335">
        <v>40.21</v>
      </c>
      <c r="E335">
        <v>40.700000000000003</v>
      </c>
      <c r="F335">
        <v>6868040</v>
      </c>
    </row>
    <row r="336" spans="1:6" x14ac:dyDescent="0.3">
      <c r="A336" s="1">
        <v>45445</v>
      </c>
      <c r="B336">
        <v>40.700000000000003</v>
      </c>
      <c r="C336">
        <v>40.94</v>
      </c>
      <c r="D336">
        <v>38.82</v>
      </c>
      <c r="E336">
        <v>39.21</v>
      </c>
      <c r="F336">
        <v>8669940</v>
      </c>
    </row>
    <row r="337" spans="1:6" x14ac:dyDescent="0.3">
      <c r="A337" s="1">
        <v>45452</v>
      </c>
      <c r="B337">
        <v>39.56</v>
      </c>
      <c r="C337">
        <v>40.26</v>
      </c>
      <c r="D337">
        <v>38.35</v>
      </c>
      <c r="E337">
        <v>38.74</v>
      </c>
      <c r="F337">
        <v>7045370</v>
      </c>
    </row>
    <row r="338" spans="1:6" x14ac:dyDescent="0.3">
      <c r="A338" s="1">
        <v>45459</v>
      </c>
      <c r="B338">
        <v>38.74</v>
      </c>
      <c r="C338">
        <v>39.909999999999997</v>
      </c>
      <c r="D338">
        <v>38.17</v>
      </c>
      <c r="E338">
        <v>39.81</v>
      </c>
      <c r="F338">
        <v>10975650</v>
      </c>
    </row>
    <row r="339" spans="1:6" x14ac:dyDescent="0.3">
      <c r="A339" s="1">
        <v>45466</v>
      </c>
      <c r="B339">
        <v>39.869999999999997</v>
      </c>
      <c r="C339">
        <v>41.72</v>
      </c>
      <c r="D339">
        <v>39.69</v>
      </c>
      <c r="E339">
        <v>41.24</v>
      </c>
      <c r="F339">
        <v>8850670</v>
      </c>
    </row>
    <row r="340" spans="1:6" x14ac:dyDescent="0.3">
      <c r="A340" s="1">
        <v>45473</v>
      </c>
      <c r="B340">
        <v>41.24</v>
      </c>
      <c r="C340">
        <v>42.08</v>
      </c>
      <c r="D340">
        <v>40.159999999999997</v>
      </c>
      <c r="E340">
        <v>40.619999999999997</v>
      </c>
      <c r="F340">
        <v>10793680</v>
      </c>
    </row>
    <row r="341" spans="1:6" x14ac:dyDescent="0.3">
      <c r="A341" s="1">
        <v>45480</v>
      </c>
      <c r="B341">
        <v>40.659999999999997</v>
      </c>
      <c r="C341">
        <v>40.93</v>
      </c>
      <c r="D341">
        <v>38.130000000000003</v>
      </c>
      <c r="E341">
        <v>38.5</v>
      </c>
      <c r="F341">
        <v>6855640</v>
      </c>
    </row>
    <row r="342" spans="1:6" x14ac:dyDescent="0.3">
      <c r="A342" s="1">
        <v>45487</v>
      </c>
      <c r="B342">
        <v>38.6</v>
      </c>
      <c r="C342">
        <v>40.94</v>
      </c>
      <c r="D342">
        <v>38.6</v>
      </c>
      <c r="E342">
        <v>40.4</v>
      </c>
      <c r="F342">
        <v>7882670</v>
      </c>
    </row>
    <row r="343" spans="1:6" x14ac:dyDescent="0.3">
      <c r="A343" s="1">
        <v>45494</v>
      </c>
      <c r="B343">
        <v>40.51</v>
      </c>
      <c r="C343">
        <v>40.83</v>
      </c>
      <c r="D343">
        <v>38.72</v>
      </c>
      <c r="E343">
        <v>40.28</v>
      </c>
      <c r="F343">
        <v>6259920</v>
      </c>
    </row>
    <row r="344" spans="1:6" x14ac:dyDescent="0.3">
      <c r="A344" s="1">
        <v>45501</v>
      </c>
      <c r="B344">
        <v>40.659999999999997</v>
      </c>
      <c r="C344">
        <v>40.98</v>
      </c>
      <c r="D344">
        <v>33.020000000000003</v>
      </c>
      <c r="E344">
        <v>34.39</v>
      </c>
      <c r="F344">
        <v>25531050</v>
      </c>
    </row>
    <row r="345" spans="1:6" x14ac:dyDescent="0.3">
      <c r="A345" s="1">
        <v>45508</v>
      </c>
      <c r="B345">
        <v>34.39</v>
      </c>
      <c r="C345">
        <v>35.35</v>
      </c>
      <c r="D345">
        <v>33.58</v>
      </c>
      <c r="E345">
        <v>34.090000000000003</v>
      </c>
      <c r="F345">
        <v>10318910</v>
      </c>
    </row>
    <row r="346" spans="1:6" x14ac:dyDescent="0.3">
      <c r="A346" s="1">
        <v>45515</v>
      </c>
      <c r="B346">
        <v>33.4</v>
      </c>
      <c r="C346">
        <v>34.700000000000003</v>
      </c>
      <c r="D346">
        <v>32.32</v>
      </c>
      <c r="E346">
        <v>33.270000000000003</v>
      </c>
      <c r="F346">
        <v>10216860</v>
      </c>
    </row>
    <row r="347" spans="1:6" x14ac:dyDescent="0.3">
      <c r="A347" s="1">
        <v>45522</v>
      </c>
      <c r="B347">
        <v>33.5</v>
      </c>
      <c r="C347">
        <v>35.1</v>
      </c>
      <c r="D347">
        <v>33.29</v>
      </c>
      <c r="E347">
        <v>34.57</v>
      </c>
      <c r="F347">
        <v>5925710</v>
      </c>
    </row>
    <row r="348" spans="1:6" x14ac:dyDescent="0.3">
      <c r="A348" s="1">
        <v>45529</v>
      </c>
      <c r="B348">
        <v>34.72</v>
      </c>
      <c r="C348">
        <v>34.950000000000003</v>
      </c>
      <c r="D348">
        <v>29.68</v>
      </c>
      <c r="E348">
        <v>31.25</v>
      </c>
      <c r="F348">
        <v>27685270</v>
      </c>
    </row>
    <row r="349" spans="1:6" x14ac:dyDescent="0.3">
      <c r="A349" s="1">
        <v>45536</v>
      </c>
      <c r="B349">
        <v>31.4</v>
      </c>
      <c r="C349">
        <v>33.28</v>
      </c>
      <c r="D349">
        <v>31.12</v>
      </c>
      <c r="E349">
        <v>32.25</v>
      </c>
      <c r="F349">
        <v>11271380</v>
      </c>
    </row>
    <row r="350" spans="1:6" x14ac:dyDescent="0.3">
      <c r="A350" s="1">
        <v>45543</v>
      </c>
      <c r="B350">
        <v>32.25</v>
      </c>
      <c r="C350">
        <v>32.590000000000003</v>
      </c>
      <c r="D350">
        <v>30.6</v>
      </c>
      <c r="E350">
        <v>30.84</v>
      </c>
      <c r="F350">
        <v>13091000</v>
      </c>
    </row>
    <row r="351" spans="1:6" x14ac:dyDescent="0.3">
      <c r="A351" s="1">
        <v>45550</v>
      </c>
      <c r="B351">
        <v>31.15</v>
      </c>
      <c r="C351">
        <v>31.86</v>
      </c>
      <c r="D351">
        <v>29.9</v>
      </c>
      <c r="E351">
        <v>30.9</v>
      </c>
      <c r="F351">
        <v>10035250</v>
      </c>
    </row>
    <row r="352" spans="1:6" x14ac:dyDescent="0.3">
      <c r="A352" s="1">
        <v>45557</v>
      </c>
      <c r="B352">
        <v>30.9</v>
      </c>
      <c r="C352">
        <v>33.43</v>
      </c>
      <c r="D352">
        <v>30.23</v>
      </c>
      <c r="E352">
        <v>31.53</v>
      </c>
      <c r="F352">
        <v>27301230</v>
      </c>
    </row>
    <row r="353" spans="1:6" x14ac:dyDescent="0.3">
      <c r="A353" s="1">
        <v>45564</v>
      </c>
      <c r="B353">
        <v>31.79</v>
      </c>
      <c r="C353">
        <v>36.57</v>
      </c>
      <c r="D353">
        <v>31.45</v>
      </c>
      <c r="E353">
        <v>35.99</v>
      </c>
      <c r="F353">
        <v>23866300</v>
      </c>
    </row>
    <row r="354" spans="1:6" x14ac:dyDescent="0.3">
      <c r="A354" s="1">
        <v>45571</v>
      </c>
      <c r="B354">
        <v>36.299999999999997</v>
      </c>
      <c r="C354">
        <v>36.79</v>
      </c>
      <c r="D354">
        <v>33.58</v>
      </c>
      <c r="E354">
        <v>34</v>
      </c>
      <c r="F354">
        <v>13167160</v>
      </c>
    </row>
    <row r="355" spans="1:6" x14ac:dyDescent="0.3">
      <c r="A355" s="1">
        <v>45578</v>
      </c>
      <c r="B355">
        <v>34</v>
      </c>
      <c r="C355">
        <v>36.46</v>
      </c>
      <c r="D355">
        <v>34</v>
      </c>
      <c r="E355">
        <v>34.96</v>
      </c>
      <c r="F355">
        <v>22346200</v>
      </c>
    </row>
    <row r="356" spans="1:6" x14ac:dyDescent="0.3">
      <c r="A356" s="1">
        <v>45585</v>
      </c>
      <c r="B356">
        <v>34.979999999999997</v>
      </c>
      <c r="C356">
        <v>35.770000000000003</v>
      </c>
      <c r="D356">
        <v>33.14</v>
      </c>
      <c r="E356">
        <v>33.39</v>
      </c>
      <c r="F356">
        <v>17926530</v>
      </c>
    </row>
    <row r="357" spans="1:6" x14ac:dyDescent="0.3">
      <c r="A357" s="1">
        <v>45592</v>
      </c>
      <c r="B357">
        <v>33.4</v>
      </c>
      <c r="C357">
        <v>33.97</v>
      </c>
      <c r="D357">
        <v>31.93</v>
      </c>
      <c r="E357">
        <v>32.229999999999997</v>
      </c>
      <c r="F357">
        <v>14735830</v>
      </c>
    </row>
    <row r="358" spans="1:6" x14ac:dyDescent="0.3">
      <c r="A358" s="1">
        <v>45599</v>
      </c>
      <c r="B358">
        <v>32.49</v>
      </c>
      <c r="C358">
        <v>34.71</v>
      </c>
      <c r="D358">
        <v>32.270000000000003</v>
      </c>
      <c r="E358">
        <v>33.17</v>
      </c>
      <c r="F358">
        <v>11503730</v>
      </c>
    </row>
    <row r="359" spans="1:6" x14ac:dyDescent="0.3">
      <c r="A359" s="1">
        <v>45606</v>
      </c>
      <c r="B359">
        <v>33.57</v>
      </c>
      <c r="C359">
        <v>39.82</v>
      </c>
      <c r="D359">
        <v>32.86</v>
      </c>
      <c r="E359">
        <v>39.4</v>
      </c>
      <c r="F359">
        <v>19438190</v>
      </c>
    </row>
    <row r="360" spans="1:6" x14ac:dyDescent="0.3">
      <c r="A360" s="1">
        <v>45613</v>
      </c>
      <c r="B360">
        <v>39.4</v>
      </c>
      <c r="C360">
        <v>41.5</v>
      </c>
      <c r="D360">
        <v>38.74</v>
      </c>
      <c r="E360">
        <v>38.92</v>
      </c>
      <c r="F360">
        <v>19587750</v>
      </c>
    </row>
    <row r="361" spans="1:6" x14ac:dyDescent="0.3">
      <c r="A361" s="1">
        <v>45620</v>
      </c>
      <c r="B361">
        <v>39.1</v>
      </c>
      <c r="C361">
        <v>40.049999999999997</v>
      </c>
      <c r="D361">
        <v>38.119999999999997</v>
      </c>
      <c r="E361">
        <v>39.630000000000003</v>
      </c>
      <c r="F361">
        <v>12037560</v>
      </c>
    </row>
    <row r="362" spans="1:6" x14ac:dyDescent="0.3">
      <c r="A362" s="1">
        <v>45627</v>
      </c>
      <c r="B362">
        <v>40</v>
      </c>
      <c r="C362">
        <v>40.54</v>
      </c>
      <c r="D362">
        <v>38.35</v>
      </c>
      <c r="E362">
        <v>38.590000000000003</v>
      </c>
      <c r="F362">
        <v>9098610</v>
      </c>
    </row>
    <row r="363" spans="1:6" x14ac:dyDescent="0.3">
      <c r="A363" s="1">
        <v>45634</v>
      </c>
      <c r="B363">
        <v>38.89</v>
      </c>
      <c r="C363">
        <v>41.36</v>
      </c>
      <c r="D363">
        <v>38.67</v>
      </c>
      <c r="E363">
        <v>40.770000000000003</v>
      </c>
      <c r="F363">
        <v>8207370</v>
      </c>
    </row>
    <row r="364" spans="1:6" x14ac:dyDescent="0.3">
      <c r="A364" s="1">
        <v>45641</v>
      </c>
      <c r="B364">
        <v>40.94</v>
      </c>
      <c r="C364">
        <v>41.5</v>
      </c>
      <c r="D364">
        <v>40.03</v>
      </c>
      <c r="E364">
        <v>40.44</v>
      </c>
      <c r="F364">
        <v>8277610</v>
      </c>
    </row>
    <row r="365" spans="1:6" x14ac:dyDescent="0.3">
      <c r="A365" s="1">
        <v>45648</v>
      </c>
      <c r="B365">
        <v>40.270000000000003</v>
      </c>
      <c r="C365">
        <v>40.869999999999997</v>
      </c>
      <c r="D365">
        <v>38.76</v>
      </c>
      <c r="E365">
        <v>39.56</v>
      </c>
      <c r="F365">
        <v>7733210</v>
      </c>
    </row>
    <row r="366" spans="1:6" x14ac:dyDescent="0.3">
      <c r="A366" s="1">
        <v>45655</v>
      </c>
      <c r="B366">
        <v>39.43</v>
      </c>
      <c r="C366">
        <v>39.799999999999997</v>
      </c>
      <c r="D366">
        <v>38.5</v>
      </c>
      <c r="E366">
        <v>39.49</v>
      </c>
      <c r="F366">
        <v>1616900</v>
      </c>
    </row>
    <row r="367" spans="1:6" x14ac:dyDescent="0.3">
      <c r="A367" s="1">
        <v>45662</v>
      </c>
      <c r="B367">
        <v>39.5</v>
      </c>
      <c r="C367">
        <v>40.630000000000003</v>
      </c>
      <c r="D367">
        <v>38.94</v>
      </c>
      <c r="E367">
        <v>40.299999999999997</v>
      </c>
      <c r="F367">
        <v>3384450</v>
      </c>
    </row>
    <row r="368" spans="1:6" x14ac:dyDescent="0.3">
      <c r="A368" s="1">
        <v>45669</v>
      </c>
      <c r="B368">
        <v>40.5</v>
      </c>
      <c r="C368">
        <v>40.81</v>
      </c>
      <c r="D368">
        <v>38.81</v>
      </c>
      <c r="E368">
        <v>40.700000000000003</v>
      </c>
      <c r="F368">
        <v>7954390</v>
      </c>
    </row>
    <row r="369" spans="1:6" x14ac:dyDescent="0.3">
      <c r="A369" s="1">
        <v>45676</v>
      </c>
      <c r="B369">
        <v>40.630000000000003</v>
      </c>
      <c r="C369">
        <v>44.2</v>
      </c>
      <c r="D369">
        <v>39.08</v>
      </c>
      <c r="E369">
        <v>43.58</v>
      </c>
      <c r="F369">
        <v>16640280</v>
      </c>
    </row>
    <row r="370" spans="1:6" x14ac:dyDescent="0.3">
      <c r="A370" s="1">
        <v>45683</v>
      </c>
      <c r="B370">
        <v>43.25</v>
      </c>
      <c r="C370">
        <v>45.35</v>
      </c>
      <c r="D370">
        <v>43.24</v>
      </c>
      <c r="E370">
        <v>44.8</v>
      </c>
      <c r="F370">
        <v>10515740</v>
      </c>
    </row>
    <row r="371" spans="1:6" x14ac:dyDescent="0.3">
      <c r="A371" s="1">
        <v>45690</v>
      </c>
      <c r="B371">
        <v>44.12</v>
      </c>
      <c r="C371">
        <v>46.81</v>
      </c>
      <c r="D371">
        <v>43.91</v>
      </c>
      <c r="E371">
        <v>45.03</v>
      </c>
      <c r="F371">
        <v>24259960</v>
      </c>
    </row>
    <row r="372" spans="1:6" x14ac:dyDescent="0.3">
      <c r="A372" s="1">
        <v>45697</v>
      </c>
      <c r="B372">
        <v>43.83</v>
      </c>
      <c r="C372">
        <v>46.14</v>
      </c>
      <c r="D372">
        <v>42.54</v>
      </c>
      <c r="E372">
        <v>45.93</v>
      </c>
      <c r="F372">
        <v>7254180</v>
      </c>
    </row>
    <row r="373" spans="1:6" x14ac:dyDescent="0.3">
      <c r="A373" s="1">
        <v>45704</v>
      </c>
      <c r="B373">
        <v>45.8</v>
      </c>
      <c r="C373">
        <v>48.34</v>
      </c>
      <c r="D373">
        <v>45.42</v>
      </c>
      <c r="E373">
        <v>47.29</v>
      </c>
      <c r="F373">
        <v>9365670</v>
      </c>
    </row>
    <row r="374" spans="1:6" x14ac:dyDescent="0.3">
      <c r="A374" s="1">
        <v>45711</v>
      </c>
      <c r="B374">
        <v>47.29</v>
      </c>
      <c r="C374">
        <v>49.8</v>
      </c>
      <c r="D374">
        <v>46.82</v>
      </c>
      <c r="E374">
        <v>48.51</v>
      </c>
      <c r="F374">
        <v>18564660</v>
      </c>
    </row>
    <row r="375" spans="1:6" x14ac:dyDescent="0.3">
      <c r="A375" s="1">
        <v>45718</v>
      </c>
      <c r="B375">
        <v>48.36</v>
      </c>
      <c r="C375">
        <v>50.34</v>
      </c>
      <c r="D375">
        <v>47.1</v>
      </c>
      <c r="E375">
        <v>49.56</v>
      </c>
      <c r="F375">
        <v>19506400</v>
      </c>
    </row>
    <row r="376" spans="1:6" x14ac:dyDescent="0.3">
      <c r="A376" s="1">
        <v>45725</v>
      </c>
      <c r="B376">
        <v>49.04</v>
      </c>
      <c r="C376">
        <v>50.06</v>
      </c>
      <c r="D376">
        <v>47.65</v>
      </c>
      <c r="E376">
        <v>48.38</v>
      </c>
      <c r="F376">
        <v>12195300</v>
      </c>
    </row>
    <row r="377" spans="1:6" x14ac:dyDescent="0.3">
      <c r="A377" s="1">
        <v>45732</v>
      </c>
      <c r="B377">
        <v>47.69</v>
      </c>
      <c r="C377">
        <v>48.49</v>
      </c>
      <c r="D377">
        <v>46.36</v>
      </c>
      <c r="E377">
        <v>48.3</v>
      </c>
      <c r="F377">
        <v>10425800</v>
      </c>
    </row>
    <row r="378" spans="1:6" x14ac:dyDescent="0.3">
      <c r="A378" s="1">
        <v>45739</v>
      </c>
      <c r="B378">
        <v>48.3</v>
      </c>
      <c r="C378">
        <v>49.5</v>
      </c>
      <c r="D378">
        <v>45.43</v>
      </c>
      <c r="E378">
        <v>45.89</v>
      </c>
      <c r="F378">
        <v>18022300</v>
      </c>
    </row>
    <row r="379" spans="1:6" x14ac:dyDescent="0.3">
      <c r="A379" s="1">
        <v>45746</v>
      </c>
      <c r="B379">
        <v>45.94</v>
      </c>
      <c r="C379">
        <v>46.39</v>
      </c>
      <c r="D379">
        <v>44.07</v>
      </c>
      <c r="E379">
        <v>45.6</v>
      </c>
      <c r="F379">
        <v>15005340</v>
      </c>
    </row>
    <row r="380" spans="1:6" x14ac:dyDescent="0.3">
      <c r="A380" s="1">
        <v>45753</v>
      </c>
      <c r="B380">
        <v>45.2</v>
      </c>
      <c r="C380">
        <v>47.23</v>
      </c>
      <c r="D380">
        <v>44.29</v>
      </c>
      <c r="E380">
        <v>44.77</v>
      </c>
      <c r="F380">
        <v>15372520</v>
      </c>
    </row>
    <row r="381" spans="1:6" x14ac:dyDescent="0.3">
      <c r="A381" s="1">
        <v>45760</v>
      </c>
      <c r="B381">
        <v>43.14</v>
      </c>
      <c r="C381">
        <v>47.7</v>
      </c>
      <c r="D381">
        <v>41.96</v>
      </c>
      <c r="E381">
        <v>46.6</v>
      </c>
      <c r="F381">
        <v>14571670</v>
      </c>
    </row>
    <row r="382" spans="1:6" x14ac:dyDescent="0.3">
      <c r="A382" s="1">
        <v>45767</v>
      </c>
      <c r="B382">
        <v>47.17</v>
      </c>
      <c r="C382">
        <v>51.14</v>
      </c>
      <c r="D382">
        <v>46.6</v>
      </c>
      <c r="E382">
        <v>50.82</v>
      </c>
      <c r="F382">
        <v>10984140</v>
      </c>
    </row>
    <row r="383" spans="1:6" x14ac:dyDescent="0.3">
      <c r="A383" s="1">
        <v>45774</v>
      </c>
      <c r="B383">
        <v>50.82</v>
      </c>
      <c r="C383">
        <v>53.08</v>
      </c>
      <c r="D383">
        <v>50.74</v>
      </c>
      <c r="E383">
        <v>53.06</v>
      </c>
      <c r="F383">
        <v>11734380</v>
      </c>
    </row>
    <row r="384" spans="1:6" x14ac:dyDescent="0.3">
      <c r="A384" s="1">
        <v>45781</v>
      </c>
      <c r="B384">
        <v>53.2</v>
      </c>
      <c r="C384">
        <v>54.32</v>
      </c>
      <c r="D384">
        <v>52.44</v>
      </c>
      <c r="E384">
        <v>53.72</v>
      </c>
      <c r="F384">
        <v>11698370</v>
      </c>
    </row>
    <row r="385" spans="1:6" x14ac:dyDescent="0.3">
      <c r="A385" s="1">
        <v>45788</v>
      </c>
      <c r="B385">
        <v>53.7</v>
      </c>
      <c r="C385">
        <v>56.08</v>
      </c>
      <c r="D385">
        <v>52.72</v>
      </c>
      <c r="E385">
        <v>54.92</v>
      </c>
      <c r="F385">
        <v>12387040</v>
      </c>
    </row>
    <row r="386" spans="1:6" x14ac:dyDescent="0.3">
      <c r="A386" s="1">
        <v>45795</v>
      </c>
      <c r="B386">
        <v>55.5</v>
      </c>
      <c r="C386">
        <v>56.2</v>
      </c>
      <c r="D386">
        <v>51.4</v>
      </c>
      <c r="E386">
        <v>52.02</v>
      </c>
      <c r="F386">
        <v>12016090</v>
      </c>
    </row>
    <row r="387" spans="1:6" x14ac:dyDescent="0.3">
      <c r="A387" s="1">
        <v>45802</v>
      </c>
      <c r="B387">
        <v>52.38</v>
      </c>
      <c r="C387">
        <v>53.76</v>
      </c>
      <c r="D387">
        <v>51.4</v>
      </c>
      <c r="E387">
        <v>52.72</v>
      </c>
      <c r="F387">
        <v>7712950</v>
      </c>
    </row>
    <row r="388" spans="1:6" x14ac:dyDescent="0.3">
      <c r="A388" s="1">
        <v>45809</v>
      </c>
      <c r="B388">
        <v>52.72</v>
      </c>
      <c r="C388">
        <v>55.8</v>
      </c>
      <c r="D388">
        <v>52.5</v>
      </c>
      <c r="E388">
        <v>54.96</v>
      </c>
      <c r="F388">
        <v>9189580</v>
      </c>
    </row>
    <row r="389" spans="1:6" x14ac:dyDescent="0.3">
      <c r="A389" s="1">
        <v>45816</v>
      </c>
      <c r="B389">
        <v>53.14</v>
      </c>
      <c r="C389">
        <v>55.02</v>
      </c>
      <c r="D389">
        <v>50.88</v>
      </c>
      <c r="E389">
        <v>51.8</v>
      </c>
      <c r="F389">
        <v>11085170</v>
      </c>
    </row>
    <row r="390" spans="1:6" x14ac:dyDescent="0.3">
      <c r="A390" s="1">
        <v>45823</v>
      </c>
      <c r="B390">
        <v>52.02</v>
      </c>
      <c r="C390">
        <v>53.5</v>
      </c>
      <c r="D390">
        <v>50.02</v>
      </c>
      <c r="E390">
        <v>50.76</v>
      </c>
      <c r="F390">
        <v>8479700</v>
      </c>
    </row>
    <row r="391" spans="1:6" x14ac:dyDescent="0.3">
      <c r="A391" s="1">
        <v>45830</v>
      </c>
      <c r="B391">
        <v>50.76</v>
      </c>
      <c r="C391">
        <v>51.84</v>
      </c>
      <c r="D391">
        <v>50.06</v>
      </c>
      <c r="E391">
        <v>51</v>
      </c>
      <c r="F391">
        <v>5892190</v>
      </c>
    </row>
    <row r="392" spans="1:6" x14ac:dyDescent="0.3">
      <c r="A392" s="1">
        <v>45837</v>
      </c>
      <c r="B392">
        <v>50.72</v>
      </c>
      <c r="C392">
        <v>52.18</v>
      </c>
      <c r="D392">
        <v>49.77</v>
      </c>
      <c r="E392">
        <v>52.18</v>
      </c>
      <c r="F392">
        <v>6567850</v>
      </c>
    </row>
    <row r="393" spans="1:6" x14ac:dyDescent="0.3">
      <c r="A393" s="1">
        <v>45844</v>
      </c>
      <c r="B393">
        <v>52.5</v>
      </c>
      <c r="C393">
        <v>53.06</v>
      </c>
      <c r="D393">
        <v>50.46</v>
      </c>
      <c r="E393">
        <v>52.2</v>
      </c>
      <c r="F393">
        <v>11013290</v>
      </c>
    </row>
    <row r="394" spans="1:6" x14ac:dyDescent="0.3">
      <c r="A394" s="1">
        <v>45851</v>
      </c>
      <c r="B394">
        <v>52.3</v>
      </c>
      <c r="C394">
        <v>54.6</v>
      </c>
      <c r="D394">
        <v>52.06</v>
      </c>
      <c r="E394">
        <v>52.8</v>
      </c>
      <c r="F394">
        <v>11916300</v>
      </c>
    </row>
    <row r="395" spans="1:6" x14ac:dyDescent="0.3">
      <c r="A395" s="1">
        <v>45858</v>
      </c>
      <c r="B395">
        <v>52.82</v>
      </c>
      <c r="C395">
        <v>53.72</v>
      </c>
      <c r="D395">
        <v>50.42</v>
      </c>
      <c r="E395">
        <v>50.9</v>
      </c>
      <c r="F395">
        <v>7092480</v>
      </c>
    </row>
    <row r="396" spans="1:6" x14ac:dyDescent="0.3">
      <c r="A396" s="1">
        <v>45865</v>
      </c>
      <c r="B396">
        <v>51.22</v>
      </c>
      <c r="C396">
        <v>51.5</v>
      </c>
      <c r="D396">
        <v>49.65</v>
      </c>
      <c r="E396">
        <v>51.2</v>
      </c>
      <c r="F396">
        <v>8447930</v>
      </c>
    </row>
    <row r="397" spans="1:6" x14ac:dyDescent="0.3">
      <c r="A397" s="1">
        <v>45872</v>
      </c>
      <c r="B397">
        <v>51.34</v>
      </c>
      <c r="C397">
        <v>52.06</v>
      </c>
      <c r="D397">
        <v>47.1</v>
      </c>
      <c r="E397">
        <v>47.51</v>
      </c>
      <c r="F397">
        <v>10905584</v>
      </c>
    </row>
    <row r="398" spans="1:6" x14ac:dyDescent="0.3">
      <c r="A398" s="1">
        <v>45879</v>
      </c>
      <c r="B398">
        <v>47.67</v>
      </c>
      <c r="C398">
        <v>49.1</v>
      </c>
      <c r="D398">
        <v>47.15</v>
      </c>
      <c r="E398">
        <v>47.75</v>
      </c>
      <c r="F398">
        <v>9835036</v>
      </c>
    </row>
    <row r="399" spans="1:6" x14ac:dyDescent="0.3">
      <c r="A399" s="1">
        <v>45886</v>
      </c>
      <c r="B399">
        <v>47.96</v>
      </c>
      <c r="C399">
        <v>48.11</v>
      </c>
      <c r="D399">
        <v>46.26</v>
      </c>
      <c r="E399">
        <v>47.22</v>
      </c>
      <c r="F399">
        <v>8374756</v>
      </c>
    </row>
    <row r="400" spans="1:6" x14ac:dyDescent="0.3">
      <c r="A400" s="1">
        <v>45893</v>
      </c>
      <c r="B400">
        <v>47.96</v>
      </c>
      <c r="C400">
        <v>50.68</v>
      </c>
      <c r="D400">
        <v>44.9</v>
      </c>
      <c r="E400">
        <v>46</v>
      </c>
      <c r="F400">
        <v>18626915</v>
      </c>
    </row>
    <row r="401" spans="1:6" x14ac:dyDescent="0.3">
      <c r="A401" s="1">
        <v>45900</v>
      </c>
      <c r="B401">
        <v>46.2</v>
      </c>
      <c r="C401">
        <v>46.93</v>
      </c>
      <c r="D401">
        <v>44.84</v>
      </c>
      <c r="E401">
        <v>45.43</v>
      </c>
      <c r="F401">
        <v>11180257</v>
      </c>
    </row>
    <row r="402" spans="1:6" x14ac:dyDescent="0.3">
      <c r="A402" s="1">
        <v>45907</v>
      </c>
      <c r="B402">
        <v>45.46</v>
      </c>
      <c r="C402">
        <v>48.21</v>
      </c>
      <c r="D402">
        <v>45.02</v>
      </c>
      <c r="E402">
        <v>47.42</v>
      </c>
      <c r="F402">
        <v>7915054</v>
      </c>
    </row>
    <row r="403" spans="1:6" x14ac:dyDescent="0.3">
      <c r="A403" s="1">
        <v>45914</v>
      </c>
      <c r="B403">
        <v>47.8</v>
      </c>
      <c r="C403">
        <v>48.03</v>
      </c>
      <c r="D403">
        <v>45.88</v>
      </c>
      <c r="E403">
        <v>46.7</v>
      </c>
      <c r="F403">
        <v>6728359</v>
      </c>
    </row>
    <row r="404" spans="1:6" x14ac:dyDescent="0.3">
      <c r="A404" s="1">
        <v>45921</v>
      </c>
      <c r="B404">
        <v>46.71</v>
      </c>
      <c r="C404">
        <v>47.27</v>
      </c>
      <c r="D404">
        <v>45.63</v>
      </c>
      <c r="E404">
        <v>45.77</v>
      </c>
      <c r="F404">
        <v>6806896</v>
      </c>
    </row>
    <row r="405" spans="1:6" x14ac:dyDescent="0.3">
      <c r="A405" s="1">
        <v>45928</v>
      </c>
      <c r="B405">
        <v>45.75</v>
      </c>
      <c r="C405">
        <v>46.78</v>
      </c>
      <c r="D405">
        <v>42.67</v>
      </c>
      <c r="E405">
        <v>43.03</v>
      </c>
      <c r="F405">
        <v>11621005</v>
      </c>
    </row>
    <row r="406" spans="1:6" x14ac:dyDescent="0.3">
      <c r="A406" s="1">
        <v>45935</v>
      </c>
      <c r="B406">
        <v>43.31</v>
      </c>
      <c r="C406">
        <v>43.78</v>
      </c>
      <c r="D406">
        <v>41.43</v>
      </c>
      <c r="E406">
        <v>42.84</v>
      </c>
      <c r="F406">
        <v>10479891</v>
      </c>
    </row>
    <row r="407" spans="1:6" x14ac:dyDescent="0.3">
      <c r="A407" s="1">
        <v>45942</v>
      </c>
      <c r="B407">
        <v>43.08</v>
      </c>
      <c r="C407">
        <v>44.11</v>
      </c>
      <c r="D407">
        <v>42.62</v>
      </c>
      <c r="E407">
        <v>43.72</v>
      </c>
      <c r="F407">
        <v>8812864</v>
      </c>
    </row>
    <row r="408" spans="1:6" x14ac:dyDescent="0.3">
      <c r="A408" s="1">
        <v>45949</v>
      </c>
      <c r="B408">
        <v>43.6</v>
      </c>
      <c r="C408">
        <v>45.16</v>
      </c>
      <c r="D408">
        <v>43.23</v>
      </c>
      <c r="E408">
        <v>44.97</v>
      </c>
      <c r="F408">
        <v>7354310</v>
      </c>
    </row>
    <row r="409" spans="1:6" x14ac:dyDescent="0.3">
      <c r="A409" s="1">
        <v>45956</v>
      </c>
      <c r="B409">
        <v>45.2</v>
      </c>
      <c r="C409">
        <v>45.8</v>
      </c>
      <c r="D409">
        <v>44.62</v>
      </c>
      <c r="E409">
        <v>44.75</v>
      </c>
      <c r="F409">
        <v>7491935</v>
      </c>
    </row>
    <row r="410" spans="1:6" x14ac:dyDescent="0.3">
      <c r="A410" s="1">
        <v>45963</v>
      </c>
      <c r="B410">
        <v>44.75</v>
      </c>
      <c r="C410">
        <v>46.6</v>
      </c>
      <c r="D410">
        <v>43.7</v>
      </c>
      <c r="E410">
        <v>44.07</v>
      </c>
      <c r="F410">
        <v>12631553</v>
      </c>
    </row>
    <row r="411" spans="1:6" x14ac:dyDescent="0.3">
      <c r="A411" s="1">
        <v>45970</v>
      </c>
      <c r="B411">
        <v>44.5</v>
      </c>
      <c r="C411">
        <v>45.69</v>
      </c>
      <c r="D411">
        <v>40.520000000000003</v>
      </c>
      <c r="E411">
        <v>41.5</v>
      </c>
      <c r="F411">
        <v>20104220</v>
      </c>
    </row>
    <row r="412" spans="1:6" x14ac:dyDescent="0.3">
      <c r="A412" s="1">
        <v>45977</v>
      </c>
      <c r="B412">
        <v>41.7</v>
      </c>
      <c r="C412">
        <v>43</v>
      </c>
      <c r="D412">
        <v>40.9</v>
      </c>
      <c r="E412">
        <v>40.93</v>
      </c>
      <c r="F412">
        <v>8933814</v>
      </c>
    </row>
    <row r="413" spans="1:6" x14ac:dyDescent="0.3">
      <c r="A413" s="1">
        <v>45984</v>
      </c>
      <c r="B413">
        <v>40.93</v>
      </c>
      <c r="C413">
        <v>42.38</v>
      </c>
      <c r="D413">
        <v>40</v>
      </c>
      <c r="E413">
        <v>41.93</v>
      </c>
      <c r="F413">
        <v>10556155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11FF-E680-444E-BBCD-832DE5ABFC60}">
  <dimension ref="A1:R413"/>
  <sheetViews>
    <sheetView topLeftCell="D1" zoomScale="109" zoomScaleNormal="189" workbookViewId="0">
      <selection activeCell="M3" sqref="M3:R6"/>
    </sheetView>
  </sheetViews>
  <sheetFormatPr defaultRowHeight="14.4" x14ac:dyDescent="0.3"/>
  <cols>
    <col min="1" max="1" width="16.5546875" customWidth="1"/>
    <col min="13" max="13" width="21.33203125" bestFit="1" customWidth="1"/>
  </cols>
  <sheetData>
    <row r="1" spans="1:18" x14ac:dyDescent="0.3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18" x14ac:dyDescent="0.3">
      <c r="A2" s="1">
        <v>43107</v>
      </c>
      <c r="B2">
        <v>65314.32</v>
      </c>
      <c r="C2">
        <v>26.0807</v>
      </c>
      <c r="D2">
        <v>8.25</v>
      </c>
      <c r="E2">
        <v>3.27</v>
      </c>
      <c r="F2">
        <v>70.629199999999997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8" x14ac:dyDescent="0.3">
      <c r="A3" s="1">
        <v>43114</v>
      </c>
      <c r="B3">
        <v>65465.65</v>
      </c>
      <c r="C3">
        <v>26.7285</v>
      </c>
      <c r="D3">
        <v>7.78</v>
      </c>
      <c r="E3">
        <v>3.16</v>
      </c>
      <c r="F3">
        <v>71.193200000000004</v>
      </c>
      <c r="G3">
        <f>B3/B2-1</f>
        <v>2.3169497898776203E-3</v>
      </c>
      <c r="H3">
        <f t="shared" ref="H3:K3" si="0">C3/C2-1</f>
        <v>2.4838290383310202E-2</v>
      </c>
      <c r="I3">
        <f t="shared" si="0"/>
        <v>-5.6969696969696892E-2</v>
      </c>
      <c r="J3">
        <f t="shared" si="0"/>
        <v>-3.3639143730886834E-2</v>
      </c>
      <c r="K3">
        <f t="shared" si="0"/>
        <v>7.9853658260324867E-3</v>
      </c>
      <c r="N3" t="s">
        <v>6</v>
      </c>
      <c r="O3" t="s">
        <v>7</v>
      </c>
      <c r="P3" t="s">
        <v>8</v>
      </c>
      <c r="Q3" t="s">
        <v>9</v>
      </c>
      <c r="R3" t="s">
        <v>10</v>
      </c>
    </row>
    <row r="4" spans="1:18" x14ac:dyDescent="0.3">
      <c r="A4" s="1">
        <v>43121</v>
      </c>
      <c r="B4">
        <v>66897.08</v>
      </c>
      <c r="C4">
        <v>26.540299999999998</v>
      </c>
      <c r="D4">
        <v>8.1999999999999993</v>
      </c>
      <c r="E4">
        <v>3.21</v>
      </c>
      <c r="F4">
        <v>72.055700000000002</v>
      </c>
      <c r="G4">
        <f t="shared" ref="G4:G67" si="1">B4/B3-1</f>
        <v>2.1865359925395955E-2</v>
      </c>
      <c r="H4">
        <f t="shared" ref="H4:H67" si="2">C4/C3-1</f>
        <v>-7.0411732794583015E-3</v>
      </c>
      <c r="I4">
        <f t="shared" ref="I4:I67" si="3">D4/D3-1</f>
        <v>5.3984575835475557E-2</v>
      </c>
      <c r="J4">
        <f t="shared" ref="J4:J67" si="4">E4/E3-1</f>
        <v>1.5822784810126445E-2</v>
      </c>
      <c r="K4">
        <f t="shared" ref="K4:K67" si="5">F4/F3-1</f>
        <v>1.2114921087968966E-2</v>
      </c>
      <c r="M4" t="s">
        <v>11</v>
      </c>
      <c r="N4">
        <f>AVERAGE(G3:G413)</f>
        <v>1.6768994589569162E-3</v>
      </c>
      <c r="O4">
        <f>AVERAGE(H3:H413)</f>
        <v>2.7605748332890753E-3</v>
      </c>
      <c r="P4">
        <f>AVERAGE(I3:I413)</f>
        <v>5.1342668487629906E-3</v>
      </c>
      <c r="Q4">
        <f>AVERAGE(J3:J413)</f>
        <v>4.970113618554749E-3</v>
      </c>
      <c r="R4">
        <f>AVERAGE(K3:K413)</f>
        <v>1.9501426243563281E-3</v>
      </c>
    </row>
    <row r="5" spans="1:18" x14ac:dyDescent="0.3">
      <c r="A5" s="1">
        <v>43128</v>
      </c>
      <c r="B5">
        <v>66861.37</v>
      </c>
      <c r="C5">
        <v>27.889800000000001</v>
      </c>
      <c r="D5">
        <v>8.2899999999999991</v>
      </c>
      <c r="E5">
        <v>3.08</v>
      </c>
      <c r="F5">
        <v>72.480400000000003</v>
      </c>
      <c r="G5">
        <f t="shared" si="1"/>
        <v>-5.3380506294153918E-4</v>
      </c>
      <c r="H5">
        <f t="shared" si="2"/>
        <v>5.0847202179327367E-2</v>
      </c>
      <c r="I5">
        <f t="shared" si="3"/>
        <v>1.0975609756097571E-2</v>
      </c>
      <c r="J5">
        <f t="shared" si="4"/>
        <v>-4.0498442367601251E-2</v>
      </c>
      <c r="K5">
        <f t="shared" si="5"/>
        <v>5.894051407452805E-3</v>
      </c>
      <c r="M5" t="s">
        <v>12</v>
      </c>
      <c r="N5">
        <f>_xlfn.VAR.S(G3:G413)</f>
        <v>7.7693117356233163E-4</v>
      </c>
      <c r="O5">
        <f t="shared" ref="O5:R5" si="6">_xlfn.VAR.S(H3:H413)</f>
        <v>1.2967941535977257E-3</v>
      </c>
      <c r="P5">
        <f t="shared" si="6"/>
        <v>2.3769660702132895E-3</v>
      </c>
      <c r="Q5">
        <f t="shared" si="6"/>
        <v>4.7682432324203721E-3</v>
      </c>
      <c r="R5">
        <f t="shared" si="6"/>
        <v>2.152607924205561E-3</v>
      </c>
    </row>
    <row r="6" spans="1:18" x14ac:dyDescent="0.3">
      <c r="A6" s="1">
        <v>43135</v>
      </c>
      <c r="B6">
        <v>65021.36</v>
      </c>
      <c r="C6">
        <v>25.627700000000001</v>
      </c>
      <c r="D6">
        <v>8.82</v>
      </c>
      <c r="E6">
        <v>3.08</v>
      </c>
      <c r="F6">
        <v>68.315200000000004</v>
      </c>
      <c r="G6">
        <f t="shared" si="1"/>
        <v>-2.7519777114946908E-2</v>
      </c>
      <c r="H6">
        <f t="shared" si="2"/>
        <v>-8.1108505618541549E-2</v>
      </c>
      <c r="I6">
        <f t="shared" si="3"/>
        <v>6.393244873341386E-2</v>
      </c>
      <c r="J6">
        <f t="shared" si="4"/>
        <v>0</v>
      </c>
      <c r="K6">
        <f t="shared" si="5"/>
        <v>-5.7466570272791007E-2</v>
      </c>
      <c r="M6" t="s">
        <v>13</v>
      </c>
      <c r="N6">
        <f>_xlfn.STDEV.S(G3:G413)</f>
        <v>2.787348513484332E-2</v>
      </c>
      <c r="O6">
        <f t="shared" ref="O6:R6" si="7">_xlfn.STDEV.S(H3:H413)</f>
        <v>3.6011028221889549E-2</v>
      </c>
      <c r="P6">
        <f t="shared" si="7"/>
        <v>4.8754139005968401E-2</v>
      </c>
      <c r="Q6">
        <f t="shared" si="7"/>
        <v>6.9052467243541499E-2</v>
      </c>
      <c r="R6">
        <f t="shared" si="7"/>
        <v>4.6396205924682687E-2</v>
      </c>
    </row>
    <row r="7" spans="1:18" x14ac:dyDescent="0.3">
      <c r="A7" s="1">
        <v>43142</v>
      </c>
      <c r="B7">
        <v>61952.62</v>
      </c>
      <c r="C7">
        <v>25.539400000000001</v>
      </c>
      <c r="D7">
        <v>7.9649999999999999</v>
      </c>
      <c r="E7">
        <v>2.77</v>
      </c>
      <c r="F7">
        <v>61.923499999999997</v>
      </c>
      <c r="G7">
        <f t="shared" si="1"/>
        <v>-4.7195875324662517E-2</v>
      </c>
      <c r="H7">
        <f t="shared" si="2"/>
        <v>-3.4454906214760328E-3</v>
      </c>
      <c r="I7">
        <f t="shared" si="3"/>
        <v>-9.6938775510204134E-2</v>
      </c>
      <c r="J7">
        <f t="shared" si="4"/>
        <v>-0.10064935064935066</v>
      </c>
      <c r="K7">
        <f t="shared" si="5"/>
        <v>-9.356190130454145E-2</v>
      </c>
    </row>
    <row r="8" spans="1:18" x14ac:dyDescent="0.3">
      <c r="A8" s="1">
        <v>43149</v>
      </c>
      <c r="B8">
        <v>62818.71</v>
      </c>
      <c r="C8">
        <v>26.2638</v>
      </c>
      <c r="D8">
        <v>8.3249999999999993</v>
      </c>
      <c r="E8">
        <v>2.85</v>
      </c>
      <c r="F8">
        <v>62.387799999999999</v>
      </c>
      <c r="G8">
        <f t="shared" si="1"/>
        <v>1.3979876880106046E-2</v>
      </c>
      <c r="H8">
        <f t="shared" si="2"/>
        <v>2.8364017948738107E-2</v>
      </c>
      <c r="I8">
        <f t="shared" si="3"/>
        <v>4.5197740112994378E-2</v>
      </c>
      <c r="J8">
        <f t="shared" si="4"/>
        <v>2.8880866425992746E-2</v>
      </c>
      <c r="K8">
        <f t="shared" si="5"/>
        <v>7.4979611940539925E-3</v>
      </c>
      <c r="M8" t="s">
        <v>14</v>
      </c>
      <c r="N8">
        <f>N4-N6</f>
        <v>-2.6196585675886404E-2</v>
      </c>
      <c r="O8">
        <f t="shared" ref="O8:R8" si="8">O4-O6</f>
        <v>-3.3250453388600471E-2</v>
      </c>
      <c r="P8">
        <f t="shared" si="8"/>
        <v>-4.3619872157205412E-2</v>
      </c>
      <c r="Q8">
        <f t="shared" si="8"/>
        <v>-6.4082353624986751E-2</v>
      </c>
      <c r="R8">
        <f t="shared" si="8"/>
        <v>-4.4446063300326362E-2</v>
      </c>
    </row>
    <row r="9" spans="1:18" x14ac:dyDescent="0.3">
      <c r="A9" s="1">
        <v>43156</v>
      </c>
      <c r="B9">
        <v>62665.06</v>
      </c>
      <c r="C9">
        <v>25.6859</v>
      </c>
      <c r="D9">
        <v>8.3000000000000007</v>
      </c>
      <c r="E9">
        <v>2.74</v>
      </c>
      <c r="F9">
        <v>61.593200000000003</v>
      </c>
      <c r="G9">
        <f t="shared" si="1"/>
        <v>-2.445927335980036E-3</v>
      </c>
      <c r="H9">
        <f t="shared" si="2"/>
        <v>-2.200367045134366E-2</v>
      </c>
      <c r="I9">
        <f t="shared" si="3"/>
        <v>-3.0030030030028243E-3</v>
      </c>
      <c r="J9">
        <f t="shared" si="4"/>
        <v>-3.8596491228070184E-2</v>
      </c>
      <c r="K9">
        <f t="shared" si="5"/>
        <v>-1.2736464501072242E-2</v>
      </c>
      <c r="M9" t="s">
        <v>15</v>
      </c>
      <c r="N9">
        <f>N4+N6</f>
        <v>2.9550384593800237E-2</v>
      </c>
      <c r="O9">
        <f t="shared" ref="O9:R9" si="9">O4+O6</f>
        <v>3.8771603055178627E-2</v>
      </c>
      <c r="P9">
        <f t="shared" si="9"/>
        <v>5.388840585473139E-2</v>
      </c>
      <c r="Q9">
        <f t="shared" si="9"/>
        <v>7.4022580862096246E-2</v>
      </c>
      <c r="R9">
        <f t="shared" si="9"/>
        <v>4.8346348549039013E-2</v>
      </c>
    </row>
    <row r="10" spans="1:18" x14ac:dyDescent="0.3">
      <c r="A10" s="1">
        <v>43163</v>
      </c>
      <c r="B10">
        <v>60580.36</v>
      </c>
      <c r="C10">
        <v>24.478999999999999</v>
      </c>
      <c r="D10">
        <v>8.3000000000000007</v>
      </c>
      <c r="E10">
        <v>2.69</v>
      </c>
      <c r="F10">
        <v>63.049300000000002</v>
      </c>
      <c r="G10">
        <f t="shared" si="1"/>
        <v>-3.3267342279732826E-2</v>
      </c>
      <c r="H10">
        <f t="shared" si="2"/>
        <v>-4.6986868281819971E-2</v>
      </c>
      <c r="I10">
        <f t="shared" si="3"/>
        <v>0</v>
      </c>
      <c r="J10">
        <f t="shared" si="4"/>
        <v>-1.8248175182481896E-2</v>
      </c>
      <c r="K10">
        <f t="shared" si="5"/>
        <v>2.3640596689245008E-2</v>
      </c>
    </row>
    <row r="11" spans="1:18" x14ac:dyDescent="0.3">
      <c r="A11" s="1">
        <v>43170</v>
      </c>
      <c r="B11">
        <v>61688.08</v>
      </c>
      <c r="C11">
        <v>25.7454</v>
      </c>
      <c r="D11">
        <v>9.0950000000000006</v>
      </c>
      <c r="E11">
        <v>2.66</v>
      </c>
      <c r="F11">
        <v>62.254600000000003</v>
      </c>
      <c r="G11">
        <f t="shared" si="1"/>
        <v>1.8285133993921399E-2</v>
      </c>
      <c r="H11">
        <f t="shared" si="2"/>
        <v>5.1734139466481421E-2</v>
      </c>
      <c r="I11">
        <f t="shared" si="3"/>
        <v>9.5783132530120385E-2</v>
      </c>
      <c r="J11">
        <f t="shared" si="4"/>
        <v>-1.1152416356877248E-2</v>
      </c>
      <c r="K11">
        <f t="shared" si="5"/>
        <v>-1.2604422253696734E-2</v>
      </c>
    </row>
    <row r="12" spans="1:18" x14ac:dyDescent="0.3">
      <c r="A12" s="1">
        <v>43177</v>
      </c>
      <c r="B12">
        <v>60391.42</v>
      </c>
      <c r="C12">
        <v>25.197600000000001</v>
      </c>
      <c r="D12">
        <v>9.11</v>
      </c>
      <c r="E12">
        <v>2.5</v>
      </c>
      <c r="F12">
        <v>58.572699999999998</v>
      </c>
      <c r="G12">
        <f t="shared" si="1"/>
        <v>-2.1019619997899142E-2</v>
      </c>
      <c r="H12">
        <f t="shared" si="2"/>
        <v>-2.1277587452515734E-2</v>
      </c>
      <c r="I12">
        <f t="shared" si="3"/>
        <v>1.6492578339746267E-3</v>
      </c>
      <c r="J12">
        <f t="shared" si="4"/>
        <v>-6.0150375939849621E-2</v>
      </c>
      <c r="K12">
        <f t="shared" si="5"/>
        <v>-5.9142617573641254E-2</v>
      </c>
    </row>
    <row r="13" spans="1:18" x14ac:dyDescent="0.3">
      <c r="A13" s="1">
        <v>43184</v>
      </c>
      <c r="B13">
        <v>59436.36</v>
      </c>
      <c r="C13">
        <v>25.332799999999999</v>
      </c>
      <c r="D13">
        <v>8.75</v>
      </c>
      <c r="E13">
        <v>2.4300000000000002</v>
      </c>
      <c r="F13">
        <v>56.956800000000001</v>
      </c>
      <c r="G13">
        <f t="shared" si="1"/>
        <v>-1.5814498152220913E-2</v>
      </c>
      <c r="H13">
        <f t="shared" si="2"/>
        <v>5.3655903736862243E-3</v>
      </c>
      <c r="I13">
        <f t="shared" si="3"/>
        <v>-3.9517014270032846E-2</v>
      </c>
      <c r="J13">
        <f t="shared" si="4"/>
        <v>-2.7999999999999914E-2</v>
      </c>
      <c r="K13">
        <f t="shared" si="5"/>
        <v>-2.7587937725254141E-2</v>
      </c>
    </row>
    <row r="14" spans="1:18" x14ac:dyDescent="0.3">
      <c r="A14" s="1">
        <v>43191</v>
      </c>
      <c r="B14">
        <v>58377.42</v>
      </c>
      <c r="C14">
        <v>24.596</v>
      </c>
      <c r="D14">
        <v>8.6850000000000005</v>
      </c>
      <c r="E14">
        <v>2.4300000000000002</v>
      </c>
      <c r="F14">
        <v>55.710799999999999</v>
      </c>
      <c r="G14">
        <f t="shared" si="1"/>
        <v>-1.7816366951139084E-2</v>
      </c>
      <c r="H14">
        <f t="shared" si="2"/>
        <v>-2.9084822838375546E-2</v>
      </c>
      <c r="I14">
        <f t="shared" si="3"/>
        <v>-7.42857142857134E-3</v>
      </c>
      <c r="J14">
        <f t="shared" si="4"/>
        <v>0</v>
      </c>
      <c r="K14">
        <f t="shared" si="5"/>
        <v>-2.1876229001629333E-2</v>
      </c>
    </row>
    <row r="15" spans="1:18" x14ac:dyDescent="0.3">
      <c r="A15" s="1">
        <v>43198</v>
      </c>
      <c r="B15">
        <v>59553.13</v>
      </c>
      <c r="C15">
        <v>24.5136</v>
      </c>
      <c r="D15">
        <v>8.9550000000000001</v>
      </c>
      <c r="E15">
        <v>2.42</v>
      </c>
      <c r="F15">
        <v>61.446199999999997</v>
      </c>
      <c r="G15">
        <f t="shared" si="1"/>
        <v>2.0139807480358041E-2</v>
      </c>
      <c r="H15">
        <f t="shared" si="2"/>
        <v>-3.3501382338591013E-3</v>
      </c>
      <c r="I15">
        <f t="shared" si="3"/>
        <v>3.1088082901554293E-2</v>
      </c>
      <c r="J15">
        <f t="shared" si="4"/>
        <v>-4.115226337448652E-3</v>
      </c>
      <c r="K15">
        <f t="shared" si="5"/>
        <v>0.10294951786727169</v>
      </c>
    </row>
    <row r="16" spans="1:18" x14ac:dyDescent="0.3">
      <c r="A16" s="1">
        <v>43205</v>
      </c>
      <c r="B16">
        <v>60477.53</v>
      </c>
      <c r="C16">
        <v>25.020399999999999</v>
      </c>
      <c r="D16">
        <v>9.19</v>
      </c>
      <c r="E16">
        <v>2.56</v>
      </c>
      <c r="F16">
        <v>60.267800000000001</v>
      </c>
      <c r="G16">
        <f t="shared" si="1"/>
        <v>1.5522273976195766E-2</v>
      </c>
      <c r="H16">
        <f t="shared" si="2"/>
        <v>2.0674237974022569E-2</v>
      </c>
      <c r="I16">
        <f t="shared" si="3"/>
        <v>2.6242322724734812E-2</v>
      </c>
      <c r="J16">
        <f t="shared" si="4"/>
        <v>5.7851239669421517E-2</v>
      </c>
      <c r="K16">
        <f t="shared" si="5"/>
        <v>-1.9177752245053359E-2</v>
      </c>
    </row>
    <row r="17" spans="1:11" x14ac:dyDescent="0.3">
      <c r="A17" s="1">
        <v>43212</v>
      </c>
      <c r="B17">
        <v>60144.37</v>
      </c>
      <c r="C17">
        <v>25.343800000000002</v>
      </c>
      <c r="D17">
        <v>9.09</v>
      </c>
      <c r="E17">
        <v>2.42</v>
      </c>
      <c r="F17">
        <v>58.215000000000003</v>
      </c>
      <c r="G17">
        <f t="shared" si="1"/>
        <v>-5.5088228636320791E-3</v>
      </c>
      <c r="H17">
        <f t="shared" si="2"/>
        <v>1.2925452830490514E-2</v>
      </c>
      <c r="I17">
        <f t="shared" si="3"/>
        <v>-1.0881392818280711E-2</v>
      </c>
      <c r="J17">
        <f t="shared" si="4"/>
        <v>-5.46875E-2</v>
      </c>
      <c r="K17">
        <f t="shared" si="5"/>
        <v>-3.4061306369238542E-2</v>
      </c>
    </row>
    <row r="18" spans="1:11" x14ac:dyDescent="0.3">
      <c r="A18" s="1">
        <v>43219</v>
      </c>
      <c r="B18">
        <v>59567.47</v>
      </c>
      <c r="C18">
        <v>25.150400000000001</v>
      </c>
      <c r="D18">
        <v>9.2249999999999996</v>
      </c>
      <c r="E18">
        <v>2.35</v>
      </c>
      <c r="F18">
        <v>59.512</v>
      </c>
      <c r="G18">
        <f t="shared" si="1"/>
        <v>-9.5919202412462212E-3</v>
      </c>
      <c r="H18">
        <f t="shared" si="2"/>
        <v>-7.6310576945840536E-3</v>
      </c>
      <c r="I18">
        <f t="shared" si="3"/>
        <v>1.4851485148514865E-2</v>
      </c>
      <c r="J18">
        <f t="shared" si="4"/>
        <v>-2.8925619834710647E-2</v>
      </c>
      <c r="K18">
        <f t="shared" si="5"/>
        <v>2.22794812333591E-2</v>
      </c>
    </row>
    <row r="19" spans="1:11" x14ac:dyDescent="0.3">
      <c r="A19" s="1">
        <v>43226</v>
      </c>
      <c r="B19">
        <v>58883.65</v>
      </c>
      <c r="C19">
        <v>24.378299999999999</v>
      </c>
      <c r="D19">
        <v>9.7100000000000009</v>
      </c>
      <c r="E19">
        <v>2.31</v>
      </c>
      <c r="F19">
        <v>55.4861</v>
      </c>
      <c r="G19">
        <f t="shared" si="1"/>
        <v>-1.1479755645153245E-2</v>
      </c>
      <c r="H19">
        <f t="shared" si="2"/>
        <v>-3.0699312933392786E-2</v>
      </c>
      <c r="I19">
        <f t="shared" si="3"/>
        <v>5.2574525745257672E-2</v>
      </c>
      <c r="J19">
        <f t="shared" si="4"/>
        <v>-1.7021276595744705E-2</v>
      </c>
      <c r="K19">
        <f t="shared" si="5"/>
        <v>-6.7648541470627821E-2</v>
      </c>
    </row>
    <row r="20" spans="1:11" x14ac:dyDescent="0.3">
      <c r="A20" s="1">
        <v>43233</v>
      </c>
      <c r="B20">
        <v>60784.11</v>
      </c>
      <c r="C20">
        <v>23.6892</v>
      </c>
      <c r="D20">
        <v>9.82</v>
      </c>
      <c r="E20">
        <v>2.44</v>
      </c>
      <c r="F20">
        <v>57.287100000000002</v>
      </c>
      <c r="G20">
        <f t="shared" si="1"/>
        <v>3.2274833506414691E-2</v>
      </c>
      <c r="H20">
        <f t="shared" si="2"/>
        <v>-2.8266942321654942E-2</v>
      </c>
      <c r="I20">
        <f t="shared" si="3"/>
        <v>1.1328527291452062E-2</v>
      </c>
      <c r="J20">
        <f t="shared" si="4"/>
        <v>5.6277056277056259E-2</v>
      </c>
      <c r="K20">
        <f t="shared" si="5"/>
        <v>3.2458579716361458E-2</v>
      </c>
    </row>
    <row r="21" spans="1:11" x14ac:dyDescent="0.3">
      <c r="A21" s="1">
        <v>43240</v>
      </c>
      <c r="B21">
        <v>58740.33</v>
      </c>
      <c r="C21">
        <v>22.722899999999999</v>
      </c>
      <c r="D21">
        <v>10.61</v>
      </c>
      <c r="E21">
        <v>2.12</v>
      </c>
      <c r="F21">
        <v>55.631500000000003</v>
      </c>
      <c r="G21">
        <f t="shared" si="1"/>
        <v>-3.3623590112613289E-2</v>
      </c>
      <c r="H21">
        <f t="shared" si="2"/>
        <v>-4.0790740084089006E-2</v>
      </c>
      <c r="I21">
        <f t="shared" si="3"/>
        <v>8.044806517311609E-2</v>
      </c>
      <c r="J21">
        <f t="shared" si="4"/>
        <v>-0.13114754098360648</v>
      </c>
      <c r="K21">
        <f t="shared" si="5"/>
        <v>-2.8900049051182597E-2</v>
      </c>
    </row>
    <row r="22" spans="1:11" x14ac:dyDescent="0.3">
      <c r="A22" s="1">
        <v>43247</v>
      </c>
      <c r="B22">
        <v>58233.23</v>
      </c>
      <c r="C22">
        <v>22.417000000000002</v>
      </c>
      <c r="D22">
        <v>11.2</v>
      </c>
      <c r="E22">
        <v>2</v>
      </c>
      <c r="F22">
        <v>55.750999999999998</v>
      </c>
      <c r="G22">
        <f t="shared" si="1"/>
        <v>-8.6329103020019726E-3</v>
      </c>
      <c r="H22">
        <f t="shared" si="2"/>
        <v>-1.3462190125379969E-2</v>
      </c>
      <c r="I22">
        <f t="shared" si="3"/>
        <v>5.5607917059377954E-2</v>
      </c>
      <c r="J22">
        <f t="shared" si="4"/>
        <v>-5.6603773584905759E-2</v>
      </c>
      <c r="K22">
        <f t="shared" si="5"/>
        <v>2.148063597062766E-3</v>
      </c>
    </row>
    <row r="23" spans="1:11" x14ac:dyDescent="0.3">
      <c r="A23" s="1">
        <v>43254</v>
      </c>
      <c r="B23">
        <v>57890.11</v>
      </c>
      <c r="C23">
        <v>22.328700000000001</v>
      </c>
      <c r="D23">
        <v>10.67</v>
      </c>
      <c r="E23">
        <v>2.31</v>
      </c>
      <c r="F23">
        <v>54.2941</v>
      </c>
      <c r="G23">
        <f t="shared" si="1"/>
        <v>-5.8921684405965902E-3</v>
      </c>
      <c r="H23">
        <f t="shared" si="2"/>
        <v>-3.9389748851318407E-3</v>
      </c>
      <c r="I23">
        <f t="shared" si="3"/>
        <v>-4.7321428571428514E-2</v>
      </c>
      <c r="J23">
        <f t="shared" si="4"/>
        <v>0.15500000000000003</v>
      </c>
      <c r="K23">
        <f t="shared" si="5"/>
        <v>-2.6132266685799266E-2</v>
      </c>
    </row>
    <row r="24" spans="1:11" x14ac:dyDescent="0.3">
      <c r="A24" s="1">
        <v>43261</v>
      </c>
      <c r="B24">
        <v>59015.21</v>
      </c>
      <c r="C24">
        <v>22.7104</v>
      </c>
      <c r="D24">
        <v>10.220000000000001</v>
      </c>
      <c r="E24">
        <v>2.37</v>
      </c>
      <c r="F24">
        <v>57.856499999999997</v>
      </c>
      <c r="G24">
        <f t="shared" si="1"/>
        <v>1.943509867229487E-2</v>
      </c>
      <c r="H24">
        <f t="shared" si="2"/>
        <v>1.7094591265949033E-2</v>
      </c>
      <c r="I24">
        <f t="shared" si="3"/>
        <v>-4.217432052483594E-2</v>
      </c>
      <c r="J24">
        <f t="shared" si="4"/>
        <v>2.5974025974025983E-2</v>
      </c>
      <c r="K24">
        <f t="shared" si="5"/>
        <v>6.5613022409432897E-2</v>
      </c>
    </row>
    <row r="25" spans="1:11" x14ac:dyDescent="0.3">
      <c r="A25" s="1">
        <v>43268</v>
      </c>
      <c r="B25">
        <v>57693.09</v>
      </c>
      <c r="C25">
        <v>22.151499999999999</v>
      </c>
      <c r="D25">
        <v>10.23</v>
      </c>
      <c r="E25">
        <v>2.21</v>
      </c>
      <c r="F25">
        <v>55.750999999999998</v>
      </c>
      <c r="G25">
        <f t="shared" si="1"/>
        <v>-2.2403038132034148E-2</v>
      </c>
      <c r="H25">
        <f t="shared" si="2"/>
        <v>-2.4609870367761078E-2</v>
      </c>
      <c r="I25">
        <f t="shared" si="3"/>
        <v>9.7847358121327943E-4</v>
      </c>
      <c r="J25">
        <f t="shared" si="4"/>
        <v>-6.7510548523206815E-2</v>
      </c>
      <c r="K25">
        <f t="shared" si="5"/>
        <v>-3.6391762377606662E-2</v>
      </c>
    </row>
    <row r="26" spans="1:11" x14ac:dyDescent="0.3">
      <c r="A26" s="1">
        <v>43275</v>
      </c>
      <c r="B26">
        <v>56610.74</v>
      </c>
      <c r="C26">
        <v>22.5398</v>
      </c>
      <c r="D26">
        <v>9.8149999999999995</v>
      </c>
      <c r="E26">
        <v>2.34</v>
      </c>
      <c r="F26">
        <v>54.8367</v>
      </c>
      <c r="G26">
        <f t="shared" si="1"/>
        <v>-1.8760478941238889E-2</v>
      </c>
      <c r="H26">
        <f t="shared" si="2"/>
        <v>1.7529286955736634E-2</v>
      </c>
      <c r="I26">
        <f t="shared" si="3"/>
        <v>-4.0566959921798706E-2</v>
      </c>
      <c r="J26">
        <f t="shared" si="4"/>
        <v>5.8823529411764719E-2</v>
      </c>
      <c r="K26">
        <f t="shared" si="5"/>
        <v>-1.6399705834872824E-2</v>
      </c>
    </row>
    <row r="27" spans="1:11" x14ac:dyDescent="0.3">
      <c r="A27" s="1">
        <v>43282</v>
      </c>
      <c r="B27">
        <v>55954.44</v>
      </c>
      <c r="C27">
        <v>22.964099999999998</v>
      </c>
      <c r="D27">
        <v>10.4</v>
      </c>
      <c r="E27">
        <v>2.29</v>
      </c>
      <c r="F27">
        <v>55.671100000000003</v>
      </c>
      <c r="G27">
        <f t="shared" si="1"/>
        <v>-1.1593206518762944E-2</v>
      </c>
      <c r="H27">
        <f t="shared" si="2"/>
        <v>1.8824479365389113E-2</v>
      </c>
      <c r="I27">
        <f t="shared" si="3"/>
        <v>5.9602649006622599E-2</v>
      </c>
      <c r="J27">
        <f t="shared" si="4"/>
        <v>-2.1367521367521292E-2</v>
      </c>
      <c r="K27">
        <f t="shared" si="5"/>
        <v>1.5216087036601378E-2</v>
      </c>
    </row>
    <row r="28" spans="1:11" x14ac:dyDescent="0.3">
      <c r="A28" s="1">
        <v>43289</v>
      </c>
      <c r="B28">
        <v>56497.02</v>
      </c>
      <c r="C28">
        <v>22.905999999999999</v>
      </c>
      <c r="D28">
        <v>10.35</v>
      </c>
      <c r="E28">
        <v>2.2999999999999998</v>
      </c>
      <c r="F28">
        <v>56.161299999999997</v>
      </c>
      <c r="G28">
        <f t="shared" si="1"/>
        <v>9.6968176251963634E-3</v>
      </c>
      <c r="H28">
        <f t="shared" si="2"/>
        <v>-2.5300360127329391E-3</v>
      </c>
      <c r="I28">
        <f t="shared" si="3"/>
        <v>-4.8076923076924016E-3</v>
      </c>
      <c r="J28">
        <f t="shared" si="4"/>
        <v>4.366812227074135E-3</v>
      </c>
      <c r="K28">
        <f t="shared" si="5"/>
        <v>8.8052867645869171E-3</v>
      </c>
    </row>
    <row r="29" spans="1:11" x14ac:dyDescent="0.3">
      <c r="A29" s="1">
        <v>43296</v>
      </c>
      <c r="B29">
        <v>56594.71</v>
      </c>
      <c r="C29">
        <v>22.511099999999999</v>
      </c>
      <c r="D29">
        <v>10.1</v>
      </c>
      <c r="E29">
        <v>2.2000000000000002</v>
      </c>
      <c r="F29">
        <v>54.2941</v>
      </c>
      <c r="G29">
        <f t="shared" si="1"/>
        <v>1.7291177481573161E-3</v>
      </c>
      <c r="H29">
        <f t="shared" si="2"/>
        <v>-1.7240024447742974E-2</v>
      </c>
      <c r="I29">
        <f t="shared" si="3"/>
        <v>-2.4154589371980673E-2</v>
      </c>
      <c r="J29">
        <f t="shared" si="4"/>
        <v>-4.3478260869565077E-2</v>
      </c>
      <c r="K29">
        <f t="shared" si="5"/>
        <v>-3.3247093639214187E-2</v>
      </c>
    </row>
    <row r="30" spans="1:11" x14ac:dyDescent="0.3">
      <c r="A30" s="1">
        <v>43303</v>
      </c>
      <c r="B30">
        <v>57303.81</v>
      </c>
      <c r="C30">
        <v>23.3767</v>
      </c>
      <c r="D30">
        <v>10.46</v>
      </c>
      <c r="E30">
        <v>2.1</v>
      </c>
      <c r="F30">
        <v>59.750999999999998</v>
      </c>
      <c r="G30">
        <f t="shared" si="1"/>
        <v>1.2529439588965019E-2</v>
      </c>
      <c r="H30">
        <f t="shared" si="2"/>
        <v>3.8452141388026329E-2</v>
      </c>
      <c r="I30">
        <f t="shared" si="3"/>
        <v>3.5643564356435675E-2</v>
      </c>
      <c r="J30">
        <f t="shared" si="4"/>
        <v>-4.5454545454545525E-2</v>
      </c>
      <c r="K30">
        <f t="shared" si="5"/>
        <v>0.10050631652426323</v>
      </c>
    </row>
    <row r="31" spans="1:11" x14ac:dyDescent="0.3">
      <c r="A31" s="1">
        <v>43310</v>
      </c>
      <c r="B31">
        <v>59650.51</v>
      </c>
      <c r="C31">
        <v>24.065799999999999</v>
      </c>
      <c r="D31">
        <v>10.1</v>
      </c>
      <c r="E31">
        <v>2.1800000000000002</v>
      </c>
      <c r="F31">
        <v>64.051000000000002</v>
      </c>
      <c r="G31">
        <f t="shared" si="1"/>
        <v>4.095190180199193E-2</v>
      </c>
      <c r="H31">
        <f t="shared" si="2"/>
        <v>2.9478070044103744E-2</v>
      </c>
      <c r="I31">
        <f t="shared" si="3"/>
        <v>-3.441682600382423E-2</v>
      </c>
      <c r="J31">
        <f t="shared" si="4"/>
        <v>3.8095238095238182E-2</v>
      </c>
      <c r="K31">
        <f t="shared" si="5"/>
        <v>7.1965322756104566E-2</v>
      </c>
    </row>
    <row r="32" spans="1:11" x14ac:dyDescent="0.3">
      <c r="A32" s="1">
        <v>43317</v>
      </c>
      <c r="B32">
        <v>59605.67</v>
      </c>
      <c r="C32">
        <v>24.225200000000001</v>
      </c>
      <c r="D32">
        <v>9.85</v>
      </c>
      <c r="E32">
        <v>2.2200000000000002</v>
      </c>
      <c r="F32">
        <v>64.408000000000001</v>
      </c>
      <c r="G32">
        <f t="shared" si="1"/>
        <v>-7.5171193004053283E-4</v>
      </c>
      <c r="H32">
        <f t="shared" si="2"/>
        <v>6.6235072177114329E-3</v>
      </c>
      <c r="I32">
        <f t="shared" si="3"/>
        <v>-2.4752475247524774E-2</v>
      </c>
      <c r="J32">
        <f t="shared" si="4"/>
        <v>1.8348623853211121E-2</v>
      </c>
      <c r="K32">
        <f t="shared" si="5"/>
        <v>5.573683470984081E-3</v>
      </c>
    </row>
    <row r="33" spans="1:11" x14ac:dyDescent="0.3">
      <c r="A33" s="1">
        <v>43324</v>
      </c>
      <c r="B33">
        <v>58783.91</v>
      </c>
      <c r="C33">
        <v>24.212700000000002</v>
      </c>
      <c r="D33">
        <v>10.130000000000001</v>
      </c>
      <c r="E33">
        <v>2.14</v>
      </c>
      <c r="F33">
        <v>63.184800000000003</v>
      </c>
      <c r="G33">
        <f t="shared" si="1"/>
        <v>-1.3786607884786695E-2</v>
      </c>
      <c r="H33">
        <f t="shared" si="2"/>
        <v>-5.1599161204030075E-4</v>
      </c>
      <c r="I33">
        <f t="shared" si="3"/>
        <v>2.8426395939086468E-2</v>
      </c>
      <c r="J33">
        <f t="shared" si="4"/>
        <v>-3.6036036036036112E-2</v>
      </c>
      <c r="K33">
        <f t="shared" si="5"/>
        <v>-1.8991429636070034E-2</v>
      </c>
    </row>
    <row r="34" spans="1:11" x14ac:dyDescent="0.3">
      <c r="A34" s="1">
        <v>43331</v>
      </c>
      <c r="B34">
        <v>58130.92</v>
      </c>
      <c r="C34">
        <v>24.053999999999998</v>
      </c>
      <c r="D34">
        <v>10.119999999999999</v>
      </c>
      <c r="E34">
        <v>2.06</v>
      </c>
      <c r="F34">
        <v>65.740099999999998</v>
      </c>
      <c r="G34">
        <f t="shared" si="1"/>
        <v>-1.1108311781234059E-2</v>
      </c>
      <c r="H34">
        <f t="shared" si="2"/>
        <v>-6.5544115278346471E-3</v>
      </c>
      <c r="I34">
        <f t="shared" si="3"/>
        <v>-9.8716683119459692E-4</v>
      </c>
      <c r="J34">
        <f t="shared" si="4"/>
        <v>-3.7383177570093462E-2</v>
      </c>
      <c r="K34">
        <f t="shared" si="5"/>
        <v>4.0441688507362406E-2</v>
      </c>
    </row>
    <row r="35" spans="1:11" x14ac:dyDescent="0.3">
      <c r="A35" s="1">
        <v>43338</v>
      </c>
      <c r="B35">
        <v>59900.47</v>
      </c>
      <c r="C35">
        <v>25.615200000000002</v>
      </c>
      <c r="D35">
        <v>9.23</v>
      </c>
      <c r="E35">
        <v>2.02</v>
      </c>
      <c r="F35">
        <v>67.635400000000004</v>
      </c>
      <c r="G35">
        <f t="shared" si="1"/>
        <v>3.0440770591623201E-2</v>
      </c>
      <c r="H35">
        <f t="shared" si="2"/>
        <v>6.4903966076328423E-2</v>
      </c>
      <c r="I35">
        <f t="shared" si="3"/>
        <v>-8.794466403162049E-2</v>
      </c>
      <c r="J35">
        <f t="shared" si="4"/>
        <v>-1.9417475728155331E-2</v>
      </c>
      <c r="K35">
        <f t="shared" si="5"/>
        <v>2.8830196485858828E-2</v>
      </c>
    </row>
    <row r="36" spans="1:11" x14ac:dyDescent="0.3">
      <c r="A36" s="1">
        <v>43345</v>
      </c>
      <c r="B36">
        <v>60201.08</v>
      </c>
      <c r="C36">
        <v>26.311</v>
      </c>
      <c r="D36">
        <v>9.1300000000000008</v>
      </c>
      <c r="E36">
        <v>2</v>
      </c>
      <c r="F36">
        <v>67.4709</v>
      </c>
      <c r="G36">
        <f t="shared" si="1"/>
        <v>5.0184915076625369E-3</v>
      </c>
      <c r="H36">
        <f t="shared" si="2"/>
        <v>2.7163559136762494E-2</v>
      </c>
      <c r="I36">
        <f t="shared" si="3"/>
        <v>-1.0834236186348822E-2</v>
      </c>
      <c r="J36">
        <f t="shared" si="4"/>
        <v>-9.9009900990099098E-3</v>
      </c>
      <c r="K36">
        <f t="shared" si="5"/>
        <v>-2.432158307631882E-3</v>
      </c>
    </row>
    <row r="37" spans="1:11" x14ac:dyDescent="0.3">
      <c r="A37" s="1">
        <v>43352</v>
      </c>
      <c r="B37">
        <v>57580.05</v>
      </c>
      <c r="C37">
        <v>25.332799999999999</v>
      </c>
      <c r="D37">
        <v>8.8000000000000007</v>
      </c>
      <c r="E37">
        <v>1.7</v>
      </c>
      <c r="F37">
        <v>70.293599999999998</v>
      </c>
      <c r="G37">
        <f t="shared" si="1"/>
        <v>-4.3537923239915233E-2</v>
      </c>
      <c r="H37">
        <f t="shared" si="2"/>
        <v>-3.7178366462696233E-2</v>
      </c>
      <c r="I37">
        <f t="shared" si="3"/>
        <v>-3.6144578313253017E-2</v>
      </c>
      <c r="J37">
        <f t="shared" si="4"/>
        <v>-0.15000000000000002</v>
      </c>
      <c r="K37">
        <f t="shared" si="5"/>
        <v>4.1835813661889709E-2</v>
      </c>
    </row>
    <row r="38" spans="1:11" x14ac:dyDescent="0.3">
      <c r="A38" s="1">
        <v>43359</v>
      </c>
      <c r="B38">
        <v>57632.29</v>
      </c>
      <c r="C38">
        <v>24.374600000000001</v>
      </c>
      <c r="D38">
        <v>9.44</v>
      </c>
      <c r="E38">
        <v>1.71</v>
      </c>
      <c r="F38">
        <v>68.280900000000003</v>
      </c>
      <c r="G38">
        <f t="shared" si="1"/>
        <v>9.0725867726759724E-4</v>
      </c>
      <c r="H38">
        <f t="shared" si="2"/>
        <v>-3.7824480515379233E-2</v>
      </c>
      <c r="I38">
        <f t="shared" si="3"/>
        <v>7.2727272727272529E-2</v>
      </c>
      <c r="J38">
        <f t="shared" si="4"/>
        <v>5.8823529411764497E-3</v>
      </c>
      <c r="K38">
        <f t="shared" si="5"/>
        <v>-2.8632763153402241E-2</v>
      </c>
    </row>
    <row r="39" spans="1:11" x14ac:dyDescent="0.3">
      <c r="A39" s="1">
        <v>43366</v>
      </c>
      <c r="B39">
        <v>58237.83</v>
      </c>
      <c r="C39">
        <v>24.700399999999998</v>
      </c>
      <c r="D39">
        <v>9.4499999999999993</v>
      </c>
      <c r="E39">
        <v>1.71</v>
      </c>
      <c r="F39">
        <v>67.058599999999998</v>
      </c>
      <c r="G39">
        <f t="shared" si="1"/>
        <v>1.0506957124209348E-2</v>
      </c>
      <c r="H39">
        <f t="shared" si="2"/>
        <v>1.3366373191765035E-2</v>
      </c>
      <c r="I39">
        <f t="shared" si="3"/>
        <v>1.0593220338983578E-3</v>
      </c>
      <c r="J39">
        <f t="shared" si="4"/>
        <v>0</v>
      </c>
      <c r="K39">
        <f t="shared" si="5"/>
        <v>-1.7901052856655442E-2</v>
      </c>
    </row>
    <row r="40" spans="1:11" x14ac:dyDescent="0.3">
      <c r="A40" s="1">
        <v>43373</v>
      </c>
      <c r="B40">
        <v>58974.76</v>
      </c>
      <c r="C40">
        <v>24.8504</v>
      </c>
      <c r="D40">
        <v>9.9600000000000009</v>
      </c>
      <c r="E40">
        <v>1.77</v>
      </c>
      <c r="F40">
        <v>69.366399999999999</v>
      </c>
      <c r="G40">
        <f t="shared" si="1"/>
        <v>1.2653802519771107E-2</v>
      </c>
      <c r="H40">
        <f t="shared" si="2"/>
        <v>6.0727761493741816E-3</v>
      </c>
      <c r="I40">
        <f t="shared" si="3"/>
        <v>5.3968253968254221E-2</v>
      </c>
      <c r="J40">
        <f t="shared" si="4"/>
        <v>3.5087719298245723E-2</v>
      </c>
      <c r="K40">
        <f t="shared" si="5"/>
        <v>3.4414676119095766E-2</v>
      </c>
    </row>
    <row r="41" spans="1:11" x14ac:dyDescent="0.3">
      <c r="A41" s="1">
        <v>43380</v>
      </c>
      <c r="B41">
        <v>58415.839999999997</v>
      </c>
      <c r="C41">
        <v>25.0321</v>
      </c>
      <c r="D41">
        <v>9.43</v>
      </c>
      <c r="E41">
        <v>1.82</v>
      </c>
      <c r="F41">
        <v>66.839200000000005</v>
      </c>
      <c r="G41">
        <f t="shared" si="1"/>
        <v>-9.477274684967063E-3</v>
      </c>
      <c r="H41">
        <f t="shared" si="2"/>
        <v>7.3117535331423955E-3</v>
      </c>
      <c r="I41">
        <f t="shared" si="3"/>
        <v>-5.3212851405622597E-2</v>
      </c>
      <c r="J41">
        <f t="shared" si="4"/>
        <v>2.8248587570621542E-2</v>
      </c>
      <c r="K41">
        <f t="shared" si="5"/>
        <v>-3.6432624440651318E-2</v>
      </c>
    </row>
    <row r="42" spans="1:11" x14ac:dyDescent="0.3">
      <c r="A42" s="1">
        <v>43387</v>
      </c>
      <c r="B42">
        <v>56516.02</v>
      </c>
      <c r="C42">
        <v>24.624600000000001</v>
      </c>
      <c r="D42">
        <v>9</v>
      </c>
      <c r="E42">
        <v>1.77</v>
      </c>
      <c r="F42">
        <v>66.138999999999996</v>
      </c>
      <c r="G42">
        <f t="shared" si="1"/>
        <v>-3.2522343254843156E-2</v>
      </c>
      <c r="H42">
        <f t="shared" si="2"/>
        <v>-1.6279097638632001E-2</v>
      </c>
      <c r="I42">
        <f t="shared" si="3"/>
        <v>-4.5599151643690328E-2</v>
      </c>
      <c r="J42">
        <f t="shared" si="4"/>
        <v>-2.7472527472527486E-2</v>
      </c>
      <c r="K42">
        <f t="shared" si="5"/>
        <v>-1.0475888400818811E-2</v>
      </c>
    </row>
    <row r="43" spans="1:11" x14ac:dyDescent="0.3">
      <c r="A43" s="1">
        <v>43394</v>
      </c>
      <c r="B43">
        <v>56642.84</v>
      </c>
      <c r="C43">
        <v>25.0321</v>
      </c>
      <c r="D43">
        <v>8.8149999999999995</v>
      </c>
      <c r="E43">
        <v>1.81</v>
      </c>
      <c r="F43">
        <v>64.449100000000001</v>
      </c>
      <c r="G43">
        <f t="shared" si="1"/>
        <v>2.2439655163262184E-3</v>
      </c>
      <c r="H43">
        <f t="shared" si="2"/>
        <v>1.6548492158248163E-2</v>
      </c>
      <c r="I43">
        <f t="shared" si="3"/>
        <v>-2.055555555555566E-2</v>
      </c>
      <c r="J43">
        <f t="shared" si="4"/>
        <v>2.2598870056497189E-2</v>
      </c>
      <c r="K43">
        <f t="shared" si="5"/>
        <v>-2.5550734060085456E-2</v>
      </c>
    </row>
    <row r="44" spans="1:11" x14ac:dyDescent="0.3">
      <c r="A44" s="1">
        <v>43401</v>
      </c>
      <c r="B44">
        <v>54027.32</v>
      </c>
      <c r="C44">
        <v>23.442</v>
      </c>
      <c r="D44">
        <v>8.5500000000000007</v>
      </c>
      <c r="E44">
        <v>1.78</v>
      </c>
      <c r="F44">
        <v>58.267499999999998</v>
      </c>
      <c r="G44">
        <f t="shared" si="1"/>
        <v>-4.6175650797170453E-2</v>
      </c>
      <c r="H44">
        <f t="shared" si="2"/>
        <v>-6.3522437190647207E-2</v>
      </c>
      <c r="I44">
        <f t="shared" si="3"/>
        <v>-3.0062393647192098E-2</v>
      </c>
      <c r="J44">
        <f t="shared" si="4"/>
        <v>-1.6574585635359185E-2</v>
      </c>
      <c r="K44">
        <f t="shared" si="5"/>
        <v>-9.5914450318158151E-2</v>
      </c>
    </row>
    <row r="45" spans="1:11" x14ac:dyDescent="0.3">
      <c r="A45" s="1">
        <v>43408</v>
      </c>
      <c r="B45">
        <v>56321.58</v>
      </c>
      <c r="C45">
        <v>25.413699999999999</v>
      </c>
      <c r="D45">
        <v>8.4700000000000006</v>
      </c>
      <c r="E45">
        <v>1.79</v>
      </c>
      <c r="F45">
        <v>64.215500000000006</v>
      </c>
      <c r="G45">
        <f t="shared" si="1"/>
        <v>4.2464812246841177E-2</v>
      </c>
      <c r="H45">
        <f t="shared" si="2"/>
        <v>8.4109717600887146E-2</v>
      </c>
      <c r="I45">
        <f t="shared" si="3"/>
        <v>-9.3567251461987855E-3</v>
      </c>
      <c r="J45">
        <f t="shared" si="4"/>
        <v>5.6179775280897903E-3</v>
      </c>
      <c r="K45">
        <f t="shared" si="5"/>
        <v>0.10208091989531054</v>
      </c>
    </row>
    <row r="46" spans="1:11" x14ac:dyDescent="0.3">
      <c r="A46" s="1">
        <v>43415</v>
      </c>
      <c r="B46">
        <v>56924.39</v>
      </c>
      <c r="C46">
        <v>26.064499999999999</v>
      </c>
      <c r="D46">
        <v>7.95</v>
      </c>
      <c r="E46">
        <v>1.86</v>
      </c>
      <c r="F46">
        <v>66.234099999999998</v>
      </c>
      <c r="G46">
        <f t="shared" si="1"/>
        <v>1.0703002295034958E-2</v>
      </c>
      <c r="H46">
        <f t="shared" si="2"/>
        <v>2.5608234928404805E-2</v>
      </c>
      <c r="I46">
        <f t="shared" si="3"/>
        <v>-6.1393152302243292E-2</v>
      </c>
      <c r="J46">
        <f t="shared" si="4"/>
        <v>3.9106145251396773E-2</v>
      </c>
      <c r="K46">
        <f t="shared" si="5"/>
        <v>3.1434778207753533E-2</v>
      </c>
    </row>
    <row r="47" spans="1:11" x14ac:dyDescent="0.3">
      <c r="A47" s="1">
        <v>43422</v>
      </c>
      <c r="B47">
        <v>55442.1</v>
      </c>
      <c r="C47">
        <v>24.856300000000001</v>
      </c>
      <c r="D47">
        <v>8.5649999999999995</v>
      </c>
      <c r="E47">
        <v>2.06</v>
      </c>
      <c r="F47">
        <v>67.993200000000002</v>
      </c>
      <c r="G47">
        <f t="shared" si="1"/>
        <v>-2.6039629058826952E-2</v>
      </c>
      <c r="H47">
        <f t="shared" si="2"/>
        <v>-4.6354236605344323E-2</v>
      </c>
      <c r="I47">
        <f t="shared" si="3"/>
        <v>7.7358490566037608E-2</v>
      </c>
      <c r="J47">
        <f t="shared" si="4"/>
        <v>0.10752688172043001</v>
      </c>
      <c r="K47">
        <f t="shared" si="5"/>
        <v>2.6558826948656522E-2</v>
      </c>
    </row>
    <row r="48" spans="1:11" x14ac:dyDescent="0.3">
      <c r="A48" s="1">
        <v>43429</v>
      </c>
      <c r="B48">
        <v>56788.04</v>
      </c>
      <c r="C48">
        <v>25.851900000000001</v>
      </c>
      <c r="D48">
        <v>8.65</v>
      </c>
      <c r="E48">
        <v>2.17</v>
      </c>
      <c r="F48">
        <v>70.155799999999999</v>
      </c>
      <c r="G48">
        <f t="shared" si="1"/>
        <v>2.4276497463119329E-2</v>
      </c>
      <c r="H48">
        <f t="shared" si="2"/>
        <v>4.0054231723949174E-2</v>
      </c>
      <c r="I48">
        <f t="shared" si="3"/>
        <v>9.9241097489783936E-3</v>
      </c>
      <c r="J48">
        <f t="shared" si="4"/>
        <v>5.3398058252427161E-2</v>
      </c>
      <c r="K48">
        <f t="shared" si="5"/>
        <v>3.1806121788649389E-2</v>
      </c>
    </row>
    <row r="49" spans="1:11" x14ac:dyDescent="0.3">
      <c r="A49" s="1">
        <v>43436</v>
      </c>
      <c r="B49">
        <v>58203.39</v>
      </c>
      <c r="C49">
        <v>26.834599999999998</v>
      </c>
      <c r="D49">
        <v>9.7349999999999994</v>
      </c>
      <c r="E49">
        <v>2.25</v>
      </c>
      <c r="F49">
        <v>75.6173</v>
      </c>
      <c r="G49">
        <f t="shared" si="1"/>
        <v>2.4923381754327067E-2</v>
      </c>
      <c r="H49">
        <f t="shared" si="2"/>
        <v>3.8012679919077419E-2</v>
      </c>
      <c r="I49">
        <f t="shared" si="3"/>
        <v>0.12543352601156066</v>
      </c>
      <c r="J49">
        <f t="shared" si="4"/>
        <v>3.6866359447004671E-2</v>
      </c>
      <c r="K49">
        <f t="shared" si="5"/>
        <v>7.7848160807802103E-2</v>
      </c>
    </row>
    <row r="50" spans="1:11" x14ac:dyDescent="0.3">
      <c r="A50" s="1">
        <v>43443</v>
      </c>
      <c r="B50">
        <v>58180.45</v>
      </c>
      <c r="C50">
        <v>26.828600000000002</v>
      </c>
      <c r="D50">
        <v>9.86</v>
      </c>
      <c r="E50">
        <v>2.33</v>
      </c>
      <c r="F50">
        <v>73.378600000000006</v>
      </c>
      <c r="G50">
        <f t="shared" si="1"/>
        <v>-3.9413511824659686E-4</v>
      </c>
      <c r="H50">
        <f t="shared" si="2"/>
        <v>-2.235919298217981E-4</v>
      </c>
      <c r="I50">
        <f t="shared" si="3"/>
        <v>1.2840267077555145E-2</v>
      </c>
      <c r="J50">
        <f t="shared" si="4"/>
        <v>3.5555555555555562E-2</v>
      </c>
      <c r="K50">
        <f t="shared" si="5"/>
        <v>-2.9605659022472253E-2</v>
      </c>
    </row>
    <row r="51" spans="1:11" x14ac:dyDescent="0.3">
      <c r="A51" s="1">
        <v>43450</v>
      </c>
      <c r="B51">
        <v>58780.55</v>
      </c>
      <c r="C51">
        <v>27.247800000000002</v>
      </c>
      <c r="D51">
        <v>9.86</v>
      </c>
      <c r="E51">
        <v>2.27</v>
      </c>
      <c r="F51">
        <v>76.758300000000006</v>
      </c>
      <c r="G51">
        <f t="shared" si="1"/>
        <v>1.0314461301004219E-2</v>
      </c>
      <c r="H51">
        <f t="shared" si="2"/>
        <v>1.5625116480174173E-2</v>
      </c>
      <c r="I51">
        <f t="shared" si="3"/>
        <v>0</v>
      </c>
      <c r="J51">
        <f t="shared" si="4"/>
        <v>-2.5751072961373467E-2</v>
      </c>
      <c r="K51">
        <f t="shared" si="5"/>
        <v>4.6058387595293349E-2</v>
      </c>
    </row>
    <row r="52" spans="1:11" x14ac:dyDescent="0.3">
      <c r="A52" s="1">
        <v>43457</v>
      </c>
      <c r="B52">
        <v>57331.35</v>
      </c>
      <c r="C52">
        <v>27.197700000000001</v>
      </c>
      <c r="D52">
        <v>9.8949999999999996</v>
      </c>
      <c r="E52">
        <v>2.1</v>
      </c>
      <c r="F52">
        <v>71.493200000000002</v>
      </c>
      <c r="G52">
        <f t="shared" si="1"/>
        <v>-2.4654413747404624E-2</v>
      </c>
      <c r="H52">
        <f t="shared" si="2"/>
        <v>-1.8386805540263618E-3</v>
      </c>
      <c r="I52">
        <f t="shared" si="3"/>
        <v>3.5496957403651219E-3</v>
      </c>
      <c r="J52">
        <f t="shared" si="4"/>
        <v>-7.4889867841409608E-2</v>
      </c>
      <c r="K52">
        <f t="shared" si="5"/>
        <v>-6.859323356562097E-2</v>
      </c>
    </row>
    <row r="53" spans="1:11" x14ac:dyDescent="0.3">
      <c r="A53" s="1">
        <v>43464</v>
      </c>
      <c r="B53">
        <v>57690.5</v>
      </c>
      <c r="C53">
        <v>27.479500000000002</v>
      </c>
      <c r="D53">
        <v>9.5850000000000009</v>
      </c>
      <c r="E53">
        <v>2.19</v>
      </c>
      <c r="F53">
        <v>74.276899999999998</v>
      </c>
      <c r="G53">
        <f t="shared" si="1"/>
        <v>6.2644608926878398E-3</v>
      </c>
      <c r="H53">
        <f t="shared" si="2"/>
        <v>1.0361170246013574E-2</v>
      </c>
      <c r="I53">
        <f t="shared" si="3"/>
        <v>-3.1328954017180277E-2</v>
      </c>
      <c r="J53">
        <f t="shared" si="4"/>
        <v>4.2857142857142705E-2</v>
      </c>
      <c r="K53">
        <f t="shared" si="5"/>
        <v>3.8936570191290931E-2</v>
      </c>
    </row>
    <row r="54" spans="1:11" x14ac:dyDescent="0.3">
      <c r="A54" s="1">
        <v>43471</v>
      </c>
      <c r="B54">
        <v>57947.51</v>
      </c>
      <c r="C54">
        <v>27.773499999999999</v>
      </c>
      <c r="D54">
        <v>9.6999999999999993</v>
      </c>
      <c r="E54">
        <v>2.19</v>
      </c>
      <c r="F54">
        <v>71.186400000000006</v>
      </c>
      <c r="G54">
        <f t="shared" si="1"/>
        <v>4.4549795893604749E-3</v>
      </c>
      <c r="H54">
        <f t="shared" si="2"/>
        <v>1.0698884623082439E-2</v>
      </c>
      <c r="I54">
        <f t="shared" si="3"/>
        <v>1.1997913406363914E-2</v>
      </c>
      <c r="J54">
        <f t="shared" si="4"/>
        <v>0</v>
      </c>
      <c r="K54">
        <f t="shared" si="5"/>
        <v>-4.1607821543440671E-2</v>
      </c>
    </row>
    <row r="55" spans="1:11" x14ac:dyDescent="0.3">
      <c r="A55" s="1">
        <v>43478</v>
      </c>
      <c r="B55">
        <v>59322.53</v>
      </c>
      <c r="C55">
        <v>27.8611</v>
      </c>
      <c r="D55">
        <v>10.41</v>
      </c>
      <c r="E55">
        <v>2.17</v>
      </c>
      <c r="F55">
        <v>75.829700000000003</v>
      </c>
      <c r="G55">
        <f t="shared" si="1"/>
        <v>2.372871586717018E-2</v>
      </c>
      <c r="H55">
        <f t="shared" si="2"/>
        <v>3.1540857292022828E-3</v>
      </c>
      <c r="I55">
        <f t="shared" si="3"/>
        <v>7.3195876288659978E-2</v>
      </c>
      <c r="J55">
        <f t="shared" si="4"/>
        <v>-9.1324200913242004E-3</v>
      </c>
      <c r="K55">
        <f t="shared" si="5"/>
        <v>6.5227346796579155E-2</v>
      </c>
    </row>
    <row r="56" spans="1:11" x14ac:dyDescent="0.3">
      <c r="A56" s="1">
        <v>43485</v>
      </c>
      <c r="B56">
        <v>60289.51</v>
      </c>
      <c r="C56">
        <v>27.6052</v>
      </c>
      <c r="D56">
        <v>10.26</v>
      </c>
      <c r="E56">
        <v>2.19</v>
      </c>
      <c r="F56">
        <v>76.682199999999995</v>
      </c>
      <c r="G56">
        <f t="shared" si="1"/>
        <v>1.6300383682219977E-2</v>
      </c>
      <c r="H56">
        <f t="shared" si="2"/>
        <v>-9.1848491265600352E-3</v>
      </c>
      <c r="I56">
        <f t="shared" si="3"/>
        <v>-1.4409221902017322E-2</v>
      </c>
      <c r="J56">
        <f t="shared" si="4"/>
        <v>9.2165898617511122E-3</v>
      </c>
      <c r="K56">
        <f t="shared" si="5"/>
        <v>1.1242296883674729E-2</v>
      </c>
    </row>
    <row r="57" spans="1:11" x14ac:dyDescent="0.3">
      <c r="A57" s="1">
        <v>43492</v>
      </c>
      <c r="B57">
        <v>60661.36</v>
      </c>
      <c r="C57">
        <v>28.411899999999999</v>
      </c>
      <c r="D57">
        <v>10.35</v>
      </c>
      <c r="E57">
        <v>2.2999999999999998</v>
      </c>
      <c r="F57">
        <v>73.929000000000002</v>
      </c>
      <c r="G57">
        <f t="shared" si="1"/>
        <v>6.1677396283366104E-3</v>
      </c>
      <c r="H57">
        <f t="shared" si="2"/>
        <v>2.9222755133090805E-2</v>
      </c>
      <c r="I57">
        <f t="shared" si="3"/>
        <v>8.7719298245614308E-3</v>
      </c>
      <c r="J57">
        <f t="shared" si="4"/>
        <v>5.0228310502283158E-2</v>
      </c>
      <c r="K57">
        <f t="shared" si="5"/>
        <v>-3.5904029879163524E-2</v>
      </c>
    </row>
    <row r="58" spans="1:11" x14ac:dyDescent="0.3">
      <c r="A58" s="1">
        <v>43499</v>
      </c>
      <c r="B58">
        <v>60660.31</v>
      </c>
      <c r="C58">
        <v>28.0244</v>
      </c>
      <c r="D58">
        <v>10.19</v>
      </c>
      <c r="E58">
        <v>2.37</v>
      </c>
      <c r="F58">
        <v>72.1113</v>
      </c>
      <c r="G58">
        <f t="shared" si="1"/>
        <v>-1.7309206387761122E-5</v>
      </c>
      <c r="H58">
        <f t="shared" si="2"/>
        <v>-1.3638651410148528E-2</v>
      </c>
      <c r="I58">
        <f t="shared" si="3"/>
        <v>-1.5458937198067679E-2</v>
      </c>
      <c r="J58">
        <f t="shared" si="4"/>
        <v>3.0434782608695699E-2</v>
      </c>
      <c r="K58">
        <f t="shared" si="5"/>
        <v>-2.4587103842876323E-2</v>
      </c>
    </row>
    <row r="59" spans="1:11" x14ac:dyDescent="0.3">
      <c r="A59" s="1">
        <v>43506</v>
      </c>
      <c r="B59">
        <v>60280.51</v>
      </c>
      <c r="C59">
        <v>27.435300000000002</v>
      </c>
      <c r="D59">
        <v>9.86</v>
      </c>
      <c r="E59">
        <v>2.4</v>
      </c>
      <c r="F59">
        <v>70.943600000000004</v>
      </c>
      <c r="G59">
        <f t="shared" si="1"/>
        <v>-6.2610955994124584E-3</v>
      </c>
      <c r="H59">
        <f t="shared" si="2"/>
        <v>-2.1020967442657024E-2</v>
      </c>
      <c r="I59">
        <f t="shared" si="3"/>
        <v>-3.2384690873405342E-2</v>
      </c>
      <c r="J59">
        <f t="shared" si="4"/>
        <v>1.2658227848101111E-2</v>
      </c>
      <c r="K59">
        <f t="shared" si="5"/>
        <v>-1.6193023839536913E-2</v>
      </c>
    </row>
    <row r="60" spans="1:11" x14ac:dyDescent="0.3">
      <c r="A60" s="1">
        <v>43513</v>
      </c>
      <c r="B60">
        <v>59814.26</v>
      </c>
      <c r="C60">
        <v>26.6845</v>
      </c>
      <c r="D60">
        <v>9.3249999999999993</v>
      </c>
      <c r="E60">
        <v>2.3199999999999998</v>
      </c>
      <c r="F60">
        <v>70.979299999999995</v>
      </c>
      <c r="G60">
        <f t="shared" si="1"/>
        <v>-7.7346724505150677E-3</v>
      </c>
      <c r="H60">
        <f t="shared" si="2"/>
        <v>-2.7366203394896371E-2</v>
      </c>
      <c r="I60">
        <f t="shared" si="3"/>
        <v>-5.4259634888438102E-2</v>
      </c>
      <c r="J60">
        <f t="shared" si="4"/>
        <v>-3.3333333333333326E-2</v>
      </c>
      <c r="K60">
        <f t="shared" si="5"/>
        <v>5.0321663969676855E-4</v>
      </c>
    </row>
    <row r="61" spans="1:11" x14ac:dyDescent="0.3">
      <c r="A61" s="1">
        <v>43520</v>
      </c>
      <c r="B61">
        <v>60274.559999999998</v>
      </c>
      <c r="C61">
        <v>26.102799999999998</v>
      </c>
      <c r="D61">
        <v>9.6349999999999998</v>
      </c>
      <c r="E61">
        <v>2.37</v>
      </c>
      <c r="F61">
        <v>72.523799999999994</v>
      </c>
      <c r="G61">
        <f t="shared" si="1"/>
        <v>7.6954893364893362E-3</v>
      </c>
      <c r="H61">
        <f t="shared" si="2"/>
        <v>-2.1799171803856265E-2</v>
      </c>
      <c r="I61">
        <f t="shared" si="3"/>
        <v>3.3243967828418208E-2</v>
      </c>
      <c r="J61">
        <f t="shared" si="4"/>
        <v>2.155172413793105E-2</v>
      </c>
      <c r="K61">
        <f t="shared" si="5"/>
        <v>2.1759865200135842E-2</v>
      </c>
    </row>
    <row r="62" spans="1:11" x14ac:dyDescent="0.3">
      <c r="A62" s="1">
        <v>43527</v>
      </c>
      <c r="B62">
        <v>60076.61</v>
      </c>
      <c r="C62">
        <v>26.126899999999999</v>
      </c>
      <c r="D62">
        <v>11</v>
      </c>
      <c r="E62">
        <v>2.34</v>
      </c>
      <c r="F62">
        <v>69.1601</v>
      </c>
      <c r="G62">
        <f t="shared" si="1"/>
        <v>-3.2841384491234527E-3</v>
      </c>
      <c r="H62">
        <f t="shared" si="2"/>
        <v>9.2327259910818249E-4</v>
      </c>
      <c r="I62">
        <f t="shared" si="3"/>
        <v>0.14167099117799697</v>
      </c>
      <c r="J62">
        <f t="shared" si="4"/>
        <v>-1.2658227848101333E-2</v>
      </c>
      <c r="K62">
        <f t="shared" si="5"/>
        <v>-4.6380636425559563E-2</v>
      </c>
    </row>
    <row r="63" spans="1:11" x14ac:dyDescent="0.3">
      <c r="A63" s="1">
        <v>43534</v>
      </c>
      <c r="B63">
        <v>59436.39</v>
      </c>
      <c r="C63">
        <v>25.632899999999999</v>
      </c>
      <c r="D63">
        <v>11.35</v>
      </c>
      <c r="E63">
        <v>2.16</v>
      </c>
      <c r="F63">
        <v>70.739500000000007</v>
      </c>
      <c r="G63">
        <f t="shared" si="1"/>
        <v>-1.0656726469752575E-2</v>
      </c>
      <c r="H63">
        <f t="shared" si="2"/>
        <v>-1.8907715802487068E-2</v>
      </c>
      <c r="I63">
        <f t="shared" si="3"/>
        <v>3.1818181818181746E-2</v>
      </c>
      <c r="J63">
        <f t="shared" si="4"/>
        <v>-7.6923076923076761E-2</v>
      </c>
      <c r="K63">
        <f t="shared" si="5"/>
        <v>2.2836866921823518E-2</v>
      </c>
    </row>
    <row r="64" spans="1:11" x14ac:dyDescent="0.3">
      <c r="A64" s="1">
        <v>43541</v>
      </c>
      <c r="B64">
        <v>60706.57</v>
      </c>
      <c r="C64">
        <v>26.214600000000001</v>
      </c>
      <c r="D64">
        <v>11.17</v>
      </c>
      <c r="E64">
        <v>2.1</v>
      </c>
      <c r="F64">
        <v>70.087199999999996</v>
      </c>
      <c r="G64">
        <f t="shared" si="1"/>
        <v>2.1370409609331897E-2</v>
      </c>
      <c r="H64">
        <f t="shared" si="2"/>
        <v>2.2693491567477686E-2</v>
      </c>
      <c r="I64">
        <f t="shared" si="3"/>
        <v>-1.5859030837004351E-2</v>
      </c>
      <c r="J64">
        <f t="shared" si="4"/>
        <v>-2.777777777777779E-2</v>
      </c>
      <c r="K64">
        <f t="shared" si="5"/>
        <v>-9.2211564967240589E-3</v>
      </c>
    </row>
    <row r="65" spans="1:11" x14ac:dyDescent="0.3">
      <c r="A65" s="1">
        <v>43548</v>
      </c>
      <c r="B65">
        <v>60097.1</v>
      </c>
      <c r="C65">
        <v>25.5137</v>
      </c>
      <c r="D65">
        <v>12.29</v>
      </c>
      <c r="E65">
        <v>2.1</v>
      </c>
      <c r="F65">
        <v>68.679100000000005</v>
      </c>
      <c r="G65">
        <f t="shared" si="1"/>
        <v>-1.0039605268424845E-2</v>
      </c>
      <c r="H65">
        <f t="shared" si="2"/>
        <v>-2.6737009147574264E-2</v>
      </c>
      <c r="I65">
        <f t="shared" si="3"/>
        <v>0.10026857654431498</v>
      </c>
      <c r="J65">
        <f t="shared" si="4"/>
        <v>0</v>
      </c>
      <c r="K65">
        <f t="shared" si="5"/>
        <v>-2.0090687029871268E-2</v>
      </c>
    </row>
    <row r="66" spans="1:11" x14ac:dyDescent="0.3">
      <c r="A66" s="1">
        <v>43555</v>
      </c>
      <c r="B66">
        <v>59668.03</v>
      </c>
      <c r="C66">
        <v>25.351199999999999</v>
      </c>
      <c r="D66">
        <v>12.1</v>
      </c>
      <c r="E66">
        <v>2.024</v>
      </c>
      <c r="F66">
        <v>67.058599999999998</v>
      </c>
      <c r="G66">
        <f t="shared" si="1"/>
        <v>-7.1396123939424516E-3</v>
      </c>
      <c r="H66">
        <f t="shared" si="2"/>
        <v>-6.3691271748119727E-3</v>
      </c>
      <c r="I66">
        <f t="shared" si="3"/>
        <v>-1.5459723352318933E-2</v>
      </c>
      <c r="J66">
        <f t="shared" si="4"/>
        <v>-3.6190476190476217E-2</v>
      </c>
      <c r="K66">
        <f t="shared" si="5"/>
        <v>-2.3595242220704749E-2</v>
      </c>
    </row>
    <row r="67" spans="1:11" x14ac:dyDescent="0.3">
      <c r="A67" s="1">
        <v>43562</v>
      </c>
      <c r="B67">
        <v>60755.88</v>
      </c>
      <c r="C67">
        <v>25.695399999999999</v>
      </c>
      <c r="D67">
        <v>12.7</v>
      </c>
      <c r="E67">
        <v>1.89</v>
      </c>
      <c r="F67">
        <v>67.429199999999994</v>
      </c>
      <c r="G67">
        <f t="shared" si="1"/>
        <v>1.8231706325816388E-2</v>
      </c>
      <c r="H67">
        <f t="shared" si="2"/>
        <v>1.3577266559373857E-2</v>
      </c>
      <c r="I67">
        <f t="shared" si="3"/>
        <v>4.9586776859504189E-2</v>
      </c>
      <c r="J67">
        <f t="shared" si="4"/>
        <v>-6.6205533596838007E-2</v>
      </c>
      <c r="K67">
        <f t="shared" si="5"/>
        <v>5.5265096497689736E-3</v>
      </c>
    </row>
    <row r="68" spans="1:11" x14ac:dyDescent="0.3">
      <c r="A68" s="1">
        <v>43569</v>
      </c>
      <c r="B68">
        <v>60969.26</v>
      </c>
      <c r="C68">
        <v>26.108699999999999</v>
      </c>
      <c r="D68">
        <v>13.1</v>
      </c>
      <c r="E68">
        <v>1.77</v>
      </c>
      <c r="F68">
        <v>69.846699999999998</v>
      </c>
      <c r="G68">
        <f t="shared" ref="G68:G131" si="10">B68/B67-1</f>
        <v>3.5120880481034344E-3</v>
      </c>
      <c r="H68">
        <f t="shared" ref="H68:H131" si="11">C68/C67-1</f>
        <v>1.6084591016290783E-2</v>
      </c>
      <c r="I68">
        <f t="shared" ref="I68:I131" si="12">D68/D67-1</f>
        <v>3.1496062992125928E-2</v>
      </c>
      <c r="J68">
        <f t="shared" ref="J68:J131" si="13">E68/E67-1</f>
        <v>-6.3492063492063489E-2</v>
      </c>
      <c r="K68">
        <f t="shared" ref="K68:K131" si="14">F68/F67-1</f>
        <v>3.5852420019813369E-2</v>
      </c>
    </row>
    <row r="69" spans="1:11" x14ac:dyDescent="0.3">
      <c r="A69" s="1">
        <v>43576</v>
      </c>
      <c r="B69">
        <v>60910.11</v>
      </c>
      <c r="C69">
        <v>26.634499999999999</v>
      </c>
      <c r="D69">
        <v>12.5</v>
      </c>
      <c r="E69">
        <v>1.8320000000000001</v>
      </c>
      <c r="F69">
        <v>69.469899999999996</v>
      </c>
      <c r="G69">
        <f t="shared" si="10"/>
        <v>-9.7016102868885401E-4</v>
      </c>
      <c r="H69">
        <f t="shared" si="11"/>
        <v>2.0138880909428725E-2</v>
      </c>
      <c r="I69">
        <f t="shared" si="12"/>
        <v>-4.5801526717557217E-2</v>
      </c>
      <c r="J69">
        <f t="shared" si="13"/>
        <v>3.5028248587570587E-2</v>
      </c>
      <c r="K69">
        <f t="shared" si="14"/>
        <v>-5.3946714733839052E-3</v>
      </c>
    </row>
    <row r="70" spans="1:11" x14ac:dyDescent="0.3">
      <c r="A70" s="1">
        <v>43583</v>
      </c>
      <c r="B70">
        <v>60990.17</v>
      </c>
      <c r="C70">
        <v>26.509499999999999</v>
      </c>
      <c r="D70">
        <v>12.7</v>
      </c>
      <c r="E70">
        <v>1.7729999999999999</v>
      </c>
      <c r="F70">
        <v>68.144000000000005</v>
      </c>
      <c r="G70">
        <f t="shared" si="10"/>
        <v>1.314395918838418E-3</v>
      </c>
      <c r="H70">
        <f t="shared" si="11"/>
        <v>-4.6931611256078032E-3</v>
      </c>
      <c r="I70">
        <f t="shared" si="12"/>
        <v>1.6000000000000014E-2</v>
      </c>
      <c r="J70">
        <f t="shared" si="13"/>
        <v>-3.2205240174672523E-2</v>
      </c>
      <c r="K70">
        <f t="shared" si="14"/>
        <v>-1.9085963849091336E-2</v>
      </c>
    </row>
    <row r="71" spans="1:11" x14ac:dyDescent="0.3">
      <c r="A71" s="1">
        <v>43590</v>
      </c>
      <c r="B71">
        <v>59744.3</v>
      </c>
      <c r="C71">
        <v>26.133600000000001</v>
      </c>
      <c r="D71">
        <v>12.44</v>
      </c>
      <c r="E71">
        <v>1.7430000000000001</v>
      </c>
      <c r="F71">
        <v>67.196200000000005</v>
      </c>
      <c r="G71">
        <f t="shared" si="10"/>
        <v>-2.0427390184352578E-2</v>
      </c>
      <c r="H71">
        <f t="shared" si="11"/>
        <v>-1.4179822327844649E-2</v>
      </c>
      <c r="I71">
        <f t="shared" si="12"/>
        <v>-2.0472440944881876E-2</v>
      </c>
      <c r="J71">
        <f t="shared" si="13"/>
        <v>-1.6920473773265554E-2</v>
      </c>
      <c r="K71">
        <f t="shared" si="14"/>
        <v>-1.3908781404085468E-2</v>
      </c>
    </row>
    <row r="72" spans="1:11" x14ac:dyDescent="0.3">
      <c r="A72" s="1">
        <v>43597</v>
      </c>
      <c r="B72">
        <v>56913.26</v>
      </c>
      <c r="C72">
        <v>25.044599999999999</v>
      </c>
      <c r="D72">
        <v>12.73</v>
      </c>
      <c r="E72">
        <v>1.7090000000000001</v>
      </c>
      <c r="F72">
        <v>60.287700000000001</v>
      </c>
      <c r="G72">
        <f t="shared" si="10"/>
        <v>-4.7385943094152894E-2</v>
      </c>
      <c r="H72">
        <f t="shared" si="11"/>
        <v>-4.1670493158233124E-2</v>
      </c>
      <c r="I72">
        <f t="shared" si="12"/>
        <v>2.331189710610948E-2</v>
      </c>
      <c r="J72">
        <f t="shared" si="13"/>
        <v>-1.9506597819850868E-2</v>
      </c>
      <c r="K72">
        <f t="shared" si="14"/>
        <v>-0.10281087323390314</v>
      </c>
    </row>
    <row r="73" spans="1:11" x14ac:dyDescent="0.3">
      <c r="A73" s="1">
        <v>43604</v>
      </c>
      <c r="B73">
        <v>56561.79</v>
      </c>
      <c r="C73">
        <v>24.918800000000001</v>
      </c>
      <c r="D73">
        <v>11.27</v>
      </c>
      <c r="E73">
        <v>1.72</v>
      </c>
      <c r="F73">
        <v>63.79</v>
      </c>
      <c r="G73">
        <f t="shared" si="10"/>
        <v>-6.1755380029188123E-3</v>
      </c>
      <c r="H73">
        <f t="shared" si="11"/>
        <v>-5.0230388986047814E-3</v>
      </c>
      <c r="I73">
        <f t="shared" si="12"/>
        <v>-0.11468970934799694</v>
      </c>
      <c r="J73">
        <f t="shared" si="13"/>
        <v>6.4365125804564105E-3</v>
      </c>
      <c r="K73">
        <f t="shared" si="14"/>
        <v>5.8093110203242038E-2</v>
      </c>
    </row>
    <row r="74" spans="1:11" x14ac:dyDescent="0.3">
      <c r="A74" s="1">
        <v>43611</v>
      </c>
      <c r="B74">
        <v>56753.79</v>
      </c>
      <c r="C74">
        <v>25.082000000000001</v>
      </c>
      <c r="D74">
        <v>12.65</v>
      </c>
      <c r="E74">
        <v>1.661</v>
      </c>
      <c r="F74">
        <v>61.908299999999997</v>
      </c>
      <c r="G74">
        <f t="shared" si="10"/>
        <v>3.3945177477587851E-3</v>
      </c>
      <c r="H74">
        <f t="shared" si="11"/>
        <v>6.5492720355715406E-3</v>
      </c>
      <c r="I74">
        <f t="shared" si="12"/>
        <v>0.12244897959183687</v>
      </c>
      <c r="J74">
        <f t="shared" si="13"/>
        <v>-3.4302325581395343E-2</v>
      </c>
      <c r="K74">
        <f t="shared" si="14"/>
        <v>-2.9498353973977154E-2</v>
      </c>
    </row>
    <row r="75" spans="1:11" x14ac:dyDescent="0.3">
      <c r="A75" s="1">
        <v>43618</v>
      </c>
      <c r="B75">
        <v>57909.95</v>
      </c>
      <c r="C75">
        <v>25.933599999999998</v>
      </c>
      <c r="D75">
        <v>12.44</v>
      </c>
      <c r="E75">
        <v>1.587</v>
      </c>
      <c r="F75">
        <v>66.4679</v>
      </c>
      <c r="G75">
        <f t="shared" si="10"/>
        <v>2.0371502942799102E-2</v>
      </c>
      <c r="H75">
        <f t="shared" si="11"/>
        <v>3.3952635356032212E-2</v>
      </c>
      <c r="I75">
        <f t="shared" si="12"/>
        <v>-1.6600790513834007E-2</v>
      </c>
      <c r="J75">
        <f t="shared" si="13"/>
        <v>-4.455147501505119E-2</v>
      </c>
      <c r="K75">
        <f t="shared" si="14"/>
        <v>7.3650867492727201E-2</v>
      </c>
    </row>
    <row r="76" spans="1:11" x14ac:dyDescent="0.3">
      <c r="A76" s="1">
        <v>43625</v>
      </c>
      <c r="B76">
        <v>58852.53</v>
      </c>
      <c r="C76">
        <v>26.540299999999998</v>
      </c>
      <c r="D76">
        <v>12.57</v>
      </c>
      <c r="E76">
        <v>1.5720000000000001</v>
      </c>
      <c r="F76">
        <v>61.935699999999997</v>
      </c>
      <c r="G76">
        <f t="shared" si="10"/>
        <v>1.6276650212959876E-2</v>
      </c>
      <c r="H76">
        <f t="shared" si="11"/>
        <v>2.3394360983434614E-2</v>
      </c>
      <c r="I76">
        <f t="shared" si="12"/>
        <v>1.0450160771704242E-2</v>
      </c>
      <c r="J76">
        <f t="shared" si="13"/>
        <v>-9.4517958412098091E-3</v>
      </c>
      <c r="K76">
        <f t="shared" si="14"/>
        <v>-6.818629744583482E-2</v>
      </c>
    </row>
    <row r="77" spans="1:11" x14ac:dyDescent="0.3">
      <c r="A77" s="1">
        <v>43632</v>
      </c>
      <c r="B77">
        <v>59092.01</v>
      </c>
      <c r="C77">
        <v>26.866099999999999</v>
      </c>
      <c r="D77">
        <v>12.7</v>
      </c>
      <c r="E77">
        <v>1.5049999999999999</v>
      </c>
      <c r="F77">
        <v>61.290100000000002</v>
      </c>
      <c r="G77">
        <f t="shared" si="10"/>
        <v>4.0691538664523463E-3</v>
      </c>
      <c r="H77">
        <f t="shared" si="11"/>
        <v>1.227567133755092E-2</v>
      </c>
      <c r="I77">
        <f t="shared" si="12"/>
        <v>1.03420843277644E-2</v>
      </c>
      <c r="J77">
        <f t="shared" si="13"/>
        <v>-4.2620865139949227E-2</v>
      </c>
      <c r="K77">
        <f t="shared" si="14"/>
        <v>-1.0423713625582587E-2</v>
      </c>
    </row>
    <row r="78" spans="1:11" x14ac:dyDescent="0.3">
      <c r="A78" s="1">
        <v>43639</v>
      </c>
      <c r="B78">
        <v>59433.13</v>
      </c>
      <c r="C78">
        <v>27.078600000000002</v>
      </c>
      <c r="D78">
        <v>13.08</v>
      </c>
      <c r="E78">
        <v>1.5149999999999999</v>
      </c>
      <c r="F78">
        <v>60.822099999999999</v>
      </c>
      <c r="G78">
        <f t="shared" si="10"/>
        <v>5.7726924502989885E-3</v>
      </c>
      <c r="H78">
        <f t="shared" si="11"/>
        <v>7.909596108106598E-3</v>
      </c>
      <c r="I78">
        <f t="shared" si="12"/>
        <v>2.992125984251981E-2</v>
      </c>
      <c r="J78">
        <f t="shared" si="13"/>
        <v>6.6445182724252927E-3</v>
      </c>
      <c r="K78">
        <f t="shared" si="14"/>
        <v>-7.635817203757278E-3</v>
      </c>
    </row>
    <row r="79" spans="1:11" x14ac:dyDescent="0.3">
      <c r="A79" s="1">
        <v>43646</v>
      </c>
      <c r="B79">
        <v>60187.43</v>
      </c>
      <c r="C79">
        <v>27.328600000000002</v>
      </c>
      <c r="D79">
        <v>13.09</v>
      </c>
      <c r="E79">
        <v>1.71</v>
      </c>
      <c r="F79">
        <v>61.797899999999998</v>
      </c>
      <c r="G79">
        <f t="shared" si="10"/>
        <v>1.2691574547731177E-2</v>
      </c>
      <c r="H79">
        <f t="shared" si="11"/>
        <v>9.2323827672036174E-3</v>
      </c>
      <c r="I79">
        <f t="shared" si="12"/>
        <v>7.6452599388376896E-4</v>
      </c>
      <c r="J79">
        <f t="shared" si="13"/>
        <v>0.12871287128712883</v>
      </c>
      <c r="K79">
        <f t="shared" si="14"/>
        <v>1.6043510500295177E-2</v>
      </c>
    </row>
    <row r="80" spans="1:11" x14ac:dyDescent="0.3">
      <c r="A80" s="1">
        <v>43653</v>
      </c>
      <c r="B80">
        <v>60628.11</v>
      </c>
      <c r="C80">
        <v>27.704499999999999</v>
      </c>
      <c r="D80">
        <v>13.74</v>
      </c>
      <c r="E80">
        <v>1.798</v>
      </c>
      <c r="F80">
        <v>65.725700000000003</v>
      </c>
      <c r="G80">
        <f t="shared" si="10"/>
        <v>7.3217946006334245E-3</v>
      </c>
      <c r="H80">
        <f t="shared" si="11"/>
        <v>1.3754820956799696E-2</v>
      </c>
      <c r="I80">
        <f t="shared" si="12"/>
        <v>4.9656226126814307E-2</v>
      </c>
      <c r="J80">
        <f t="shared" si="13"/>
        <v>5.1461988304093653E-2</v>
      </c>
      <c r="K80">
        <f t="shared" si="14"/>
        <v>6.3558794069054292E-2</v>
      </c>
    </row>
    <row r="81" spans="1:11" x14ac:dyDescent="0.3">
      <c r="A81" s="1">
        <v>43660</v>
      </c>
      <c r="B81">
        <v>60378</v>
      </c>
      <c r="C81">
        <v>26.608699999999999</v>
      </c>
      <c r="D81">
        <v>14.48</v>
      </c>
      <c r="E81">
        <v>1.885</v>
      </c>
      <c r="F81">
        <v>66.852999999999994</v>
      </c>
      <c r="G81">
        <f t="shared" si="10"/>
        <v>-4.1253141488329925E-3</v>
      </c>
      <c r="H81">
        <f t="shared" si="11"/>
        <v>-3.9553141186449925E-2</v>
      </c>
      <c r="I81">
        <f t="shared" si="12"/>
        <v>5.3857350800582182E-2</v>
      </c>
      <c r="J81">
        <f t="shared" si="13"/>
        <v>4.8387096774193505E-2</v>
      </c>
      <c r="K81">
        <f t="shared" si="14"/>
        <v>1.7151586061464386E-2</v>
      </c>
    </row>
    <row r="82" spans="1:11" x14ac:dyDescent="0.3">
      <c r="A82" s="1">
        <v>43667</v>
      </c>
      <c r="B82">
        <v>60902.04</v>
      </c>
      <c r="C82">
        <v>27.836099999999998</v>
      </c>
      <c r="D82">
        <v>14.6</v>
      </c>
      <c r="E82">
        <v>1.7210000000000001</v>
      </c>
      <c r="F82">
        <v>70.438100000000006</v>
      </c>
      <c r="G82">
        <f t="shared" si="10"/>
        <v>8.6793202822219584E-3</v>
      </c>
      <c r="H82">
        <f t="shared" si="11"/>
        <v>4.6127770240560473E-2</v>
      </c>
      <c r="I82">
        <f t="shared" si="12"/>
        <v>8.2872928176795924E-3</v>
      </c>
      <c r="J82">
        <f t="shared" si="13"/>
        <v>-8.7002652519893808E-2</v>
      </c>
      <c r="K82">
        <f t="shared" si="14"/>
        <v>5.3626613614946361E-2</v>
      </c>
    </row>
    <row r="83" spans="1:11" x14ac:dyDescent="0.3">
      <c r="A83" s="1">
        <v>43674</v>
      </c>
      <c r="B83">
        <v>60146.67</v>
      </c>
      <c r="C83">
        <v>26.446200000000001</v>
      </c>
      <c r="D83">
        <v>14.26</v>
      </c>
      <c r="E83">
        <v>1.609</v>
      </c>
      <c r="F83">
        <v>70.409199999999998</v>
      </c>
      <c r="G83">
        <f t="shared" si="10"/>
        <v>-1.2403032804812475E-2</v>
      </c>
      <c r="H83">
        <f t="shared" si="11"/>
        <v>-4.9931563688878744E-2</v>
      </c>
      <c r="I83">
        <f t="shared" si="12"/>
        <v>-2.3287671232876672E-2</v>
      </c>
      <c r="J83">
        <f t="shared" si="13"/>
        <v>-6.5078442765833855E-2</v>
      </c>
      <c r="K83">
        <f t="shared" si="14"/>
        <v>-4.102893178550282E-4</v>
      </c>
    </row>
    <row r="84" spans="1:11" x14ac:dyDescent="0.3">
      <c r="A84" s="1">
        <v>43681</v>
      </c>
      <c r="B84">
        <v>58360.55</v>
      </c>
      <c r="C84">
        <v>25.664400000000001</v>
      </c>
      <c r="D84">
        <v>14.75</v>
      </c>
      <c r="E84">
        <v>1.5609999999999999</v>
      </c>
      <c r="F84">
        <v>69.041399999999996</v>
      </c>
      <c r="G84">
        <f t="shared" si="10"/>
        <v>-2.9696074612276857E-2</v>
      </c>
      <c r="H84">
        <f t="shared" si="11"/>
        <v>-2.9561903033328063E-2</v>
      </c>
      <c r="I84">
        <f t="shared" si="12"/>
        <v>3.4361851332398441E-2</v>
      </c>
      <c r="J84">
        <f t="shared" si="13"/>
        <v>-2.9832193909260396E-2</v>
      </c>
      <c r="K84">
        <f t="shared" si="14"/>
        <v>-1.9426438590411488E-2</v>
      </c>
    </row>
    <row r="85" spans="1:11" x14ac:dyDescent="0.3">
      <c r="A85" s="1">
        <v>43688</v>
      </c>
      <c r="B85">
        <v>56316.19</v>
      </c>
      <c r="C85">
        <v>25.194500000000001</v>
      </c>
      <c r="D85">
        <v>13.98</v>
      </c>
      <c r="E85">
        <v>1.492</v>
      </c>
      <c r="F85">
        <v>65.150199999999998</v>
      </c>
      <c r="G85">
        <f t="shared" si="10"/>
        <v>-3.5029827511906642E-2</v>
      </c>
      <c r="H85">
        <f t="shared" si="11"/>
        <v>-1.8309409142625577E-2</v>
      </c>
      <c r="I85">
        <f t="shared" si="12"/>
        <v>-5.2203389830508429E-2</v>
      </c>
      <c r="J85">
        <f t="shared" si="13"/>
        <v>-4.420243433696347E-2</v>
      </c>
      <c r="K85">
        <f t="shared" si="14"/>
        <v>-5.6360386666550744E-2</v>
      </c>
    </row>
    <row r="86" spans="1:11" x14ac:dyDescent="0.3">
      <c r="A86" s="1">
        <v>43695</v>
      </c>
      <c r="B86">
        <v>55227.6</v>
      </c>
      <c r="C86">
        <v>25.163699999999999</v>
      </c>
      <c r="D86">
        <v>13.2</v>
      </c>
      <c r="E86">
        <v>1.498</v>
      </c>
      <c r="F86">
        <v>63.083599999999997</v>
      </c>
      <c r="G86">
        <f t="shared" si="10"/>
        <v>-1.9329965326134513E-2</v>
      </c>
      <c r="H86">
        <f t="shared" si="11"/>
        <v>-1.2224890353054185E-3</v>
      </c>
      <c r="I86">
        <f t="shared" si="12"/>
        <v>-5.5793991416309141E-2</v>
      </c>
      <c r="J86">
        <f t="shared" si="13"/>
        <v>4.0214477211797384E-3</v>
      </c>
      <c r="K86">
        <f t="shared" si="14"/>
        <v>-3.1720547289187162E-2</v>
      </c>
    </row>
    <row r="87" spans="1:11" x14ac:dyDescent="0.3">
      <c r="A87" s="1">
        <v>43702</v>
      </c>
      <c r="B87">
        <v>56047.39</v>
      </c>
      <c r="C87">
        <v>25.224699999999999</v>
      </c>
      <c r="D87">
        <v>14.71</v>
      </c>
      <c r="E87">
        <v>1.466</v>
      </c>
      <c r="F87">
        <v>64.024299999999997</v>
      </c>
      <c r="G87">
        <f t="shared" si="10"/>
        <v>1.4843846192845733E-2</v>
      </c>
      <c r="H87">
        <f t="shared" si="11"/>
        <v>2.4241268175984043E-3</v>
      </c>
      <c r="I87">
        <f t="shared" si="12"/>
        <v>0.11439393939393949</v>
      </c>
      <c r="J87">
        <f t="shared" si="13"/>
        <v>-2.1361815754339153E-2</v>
      </c>
      <c r="K87">
        <f t="shared" si="14"/>
        <v>1.4911958100044975E-2</v>
      </c>
    </row>
    <row r="88" spans="1:11" x14ac:dyDescent="0.3">
      <c r="A88" s="1">
        <v>43709</v>
      </c>
      <c r="B88">
        <v>56739.53</v>
      </c>
      <c r="C88">
        <v>25.157</v>
      </c>
      <c r="D88">
        <v>15.38</v>
      </c>
      <c r="E88">
        <v>1.496</v>
      </c>
      <c r="F88">
        <v>64.5946</v>
      </c>
      <c r="G88">
        <f t="shared" si="10"/>
        <v>1.2349192353114047E-2</v>
      </c>
      <c r="H88">
        <f t="shared" si="11"/>
        <v>-2.6838773107310532E-3</v>
      </c>
      <c r="I88">
        <f t="shared" si="12"/>
        <v>4.554724677090416E-2</v>
      </c>
      <c r="J88">
        <f t="shared" si="13"/>
        <v>2.0463847203274321E-2</v>
      </c>
      <c r="K88">
        <f t="shared" si="14"/>
        <v>8.907555412554391E-3</v>
      </c>
    </row>
    <row r="89" spans="1:11" x14ac:dyDescent="0.3">
      <c r="A89" s="1">
        <v>43716</v>
      </c>
      <c r="B89">
        <v>56593.23</v>
      </c>
      <c r="C89">
        <v>24.834199999999999</v>
      </c>
      <c r="D89">
        <v>15.32</v>
      </c>
      <c r="E89">
        <v>1.56</v>
      </c>
      <c r="F89">
        <v>62.684699999999999</v>
      </c>
      <c r="G89">
        <f t="shared" si="10"/>
        <v>-2.578449275134953E-3</v>
      </c>
      <c r="H89">
        <f t="shared" si="11"/>
        <v>-1.2831418690622876E-2</v>
      </c>
      <c r="I89">
        <f t="shared" si="12"/>
        <v>-3.9011703511053764E-3</v>
      </c>
      <c r="J89">
        <f t="shared" si="13"/>
        <v>4.2780748663101553E-2</v>
      </c>
      <c r="K89">
        <f t="shared" si="14"/>
        <v>-2.956748706548229E-2</v>
      </c>
    </row>
    <row r="90" spans="1:11" x14ac:dyDescent="0.3">
      <c r="A90" s="1">
        <v>43723</v>
      </c>
      <c r="B90">
        <v>58144.639999999999</v>
      </c>
      <c r="C90">
        <v>25.48</v>
      </c>
      <c r="D90">
        <v>16</v>
      </c>
      <c r="E90">
        <v>1.65</v>
      </c>
      <c r="F90">
        <v>66.731999999999999</v>
      </c>
      <c r="G90">
        <f t="shared" si="10"/>
        <v>2.7413349617966709E-2</v>
      </c>
      <c r="H90">
        <f t="shared" si="11"/>
        <v>2.6004461589260064E-2</v>
      </c>
      <c r="I90">
        <f t="shared" si="12"/>
        <v>4.4386422976501194E-2</v>
      </c>
      <c r="J90">
        <f t="shared" si="13"/>
        <v>5.7692307692307709E-2</v>
      </c>
      <c r="K90">
        <f t="shared" si="14"/>
        <v>6.4565994572838292E-2</v>
      </c>
    </row>
    <row r="91" spans="1:11" x14ac:dyDescent="0.3">
      <c r="A91" s="1">
        <v>43730</v>
      </c>
      <c r="B91">
        <v>57485.19</v>
      </c>
      <c r="C91">
        <v>25.3858</v>
      </c>
      <c r="D91">
        <v>15.26</v>
      </c>
      <c r="E91">
        <v>1.637</v>
      </c>
      <c r="F91">
        <v>68.984200000000001</v>
      </c>
      <c r="G91">
        <f t="shared" si="10"/>
        <v>-1.1341544121693747E-2</v>
      </c>
      <c r="H91">
        <f t="shared" si="11"/>
        <v>-3.6970172684458458E-3</v>
      </c>
      <c r="I91">
        <f t="shared" si="12"/>
        <v>-4.6250000000000013E-2</v>
      </c>
      <c r="J91">
        <f t="shared" si="13"/>
        <v>-7.8787878787878185E-3</v>
      </c>
      <c r="K91">
        <f t="shared" si="14"/>
        <v>3.3749925073428111E-2</v>
      </c>
    </row>
    <row r="92" spans="1:11" x14ac:dyDescent="0.3">
      <c r="A92" s="1">
        <v>43737</v>
      </c>
      <c r="B92">
        <v>57666.04</v>
      </c>
      <c r="C92">
        <v>25.197600000000001</v>
      </c>
      <c r="D92">
        <v>15.85</v>
      </c>
      <c r="E92">
        <v>1.5309999999999999</v>
      </c>
      <c r="F92">
        <v>69.740200000000002</v>
      </c>
      <c r="G92">
        <f t="shared" si="10"/>
        <v>3.1460276986123858E-3</v>
      </c>
      <c r="H92">
        <f t="shared" si="11"/>
        <v>-7.4135934262461456E-3</v>
      </c>
      <c r="I92">
        <f t="shared" si="12"/>
        <v>3.8663171690694664E-2</v>
      </c>
      <c r="J92">
        <f t="shared" si="13"/>
        <v>-6.4752596212584002E-2</v>
      </c>
      <c r="K92">
        <f t="shared" si="14"/>
        <v>1.0959031198448432E-2</v>
      </c>
    </row>
    <row r="93" spans="1:11" x14ac:dyDescent="0.3">
      <c r="A93" s="1">
        <v>43744</v>
      </c>
      <c r="B93">
        <v>55980.47</v>
      </c>
      <c r="C93">
        <v>24.289200000000001</v>
      </c>
      <c r="D93">
        <v>15.06</v>
      </c>
      <c r="E93">
        <v>1.6040000000000001</v>
      </c>
      <c r="F93">
        <v>72.618200000000002</v>
      </c>
      <c r="G93">
        <f t="shared" si="10"/>
        <v>-2.9229855214611522E-2</v>
      </c>
      <c r="H93">
        <f t="shared" si="11"/>
        <v>-3.6051052481188672E-2</v>
      </c>
      <c r="I93">
        <f t="shared" si="12"/>
        <v>-4.9842271293375373E-2</v>
      </c>
      <c r="J93">
        <f t="shared" si="13"/>
        <v>4.7681254082299285E-2</v>
      </c>
      <c r="K93">
        <f t="shared" si="14"/>
        <v>4.1267446895764559E-2</v>
      </c>
    </row>
    <row r="94" spans="1:11" x14ac:dyDescent="0.3">
      <c r="A94" s="1">
        <v>43751</v>
      </c>
      <c r="B94">
        <v>56895.37</v>
      </c>
      <c r="C94">
        <v>25.163699999999999</v>
      </c>
      <c r="D94">
        <v>14.63</v>
      </c>
      <c r="E94">
        <v>1.669</v>
      </c>
      <c r="F94">
        <v>72.443899999999999</v>
      </c>
      <c r="G94">
        <f t="shared" si="10"/>
        <v>1.6343199690892263E-2</v>
      </c>
      <c r="H94">
        <f t="shared" si="11"/>
        <v>3.6003655945852309E-2</v>
      </c>
      <c r="I94">
        <f t="shared" si="12"/>
        <v>-2.8552456839309404E-2</v>
      </c>
      <c r="J94">
        <f t="shared" si="13"/>
        <v>4.0523690773067278E-2</v>
      </c>
      <c r="K94">
        <f t="shared" si="14"/>
        <v>-2.4002247370493723E-3</v>
      </c>
    </row>
    <row r="95" spans="1:11" x14ac:dyDescent="0.3">
      <c r="A95" s="1">
        <v>43758</v>
      </c>
      <c r="B95">
        <v>57024.61</v>
      </c>
      <c r="C95">
        <v>24.733499999999999</v>
      </c>
      <c r="D95">
        <v>15.04</v>
      </c>
      <c r="E95">
        <v>1.677</v>
      </c>
      <c r="F95">
        <v>74.472499999999997</v>
      </c>
      <c r="G95">
        <f t="shared" si="10"/>
        <v>2.271538088248537E-3</v>
      </c>
      <c r="H95">
        <f t="shared" si="11"/>
        <v>-1.7096055031652679E-2</v>
      </c>
      <c r="I95">
        <f t="shared" si="12"/>
        <v>2.8024606971975174E-2</v>
      </c>
      <c r="J95">
        <f t="shared" si="13"/>
        <v>4.7932893948472444E-3</v>
      </c>
      <c r="K95">
        <f t="shared" si="14"/>
        <v>2.8002357686430335E-2</v>
      </c>
    </row>
    <row r="96" spans="1:11" x14ac:dyDescent="0.3">
      <c r="A96" s="1">
        <v>43765</v>
      </c>
      <c r="B96">
        <v>57329.09</v>
      </c>
      <c r="C96">
        <v>24.9621</v>
      </c>
      <c r="D96">
        <v>14.26</v>
      </c>
      <c r="E96">
        <v>1.6679999999999999</v>
      </c>
      <c r="F96">
        <v>73.298699999999997</v>
      </c>
      <c r="G96">
        <f t="shared" si="10"/>
        <v>5.3394490554166119E-3</v>
      </c>
      <c r="H96">
        <f t="shared" si="11"/>
        <v>9.2425253199102109E-3</v>
      </c>
      <c r="I96">
        <f t="shared" si="12"/>
        <v>-5.1861702127659504E-2</v>
      </c>
      <c r="J96">
        <f t="shared" si="13"/>
        <v>-5.3667262969588903E-3</v>
      </c>
      <c r="K96">
        <f t="shared" si="14"/>
        <v>-1.5761522709725084E-2</v>
      </c>
    </row>
    <row r="97" spans="1:11" x14ac:dyDescent="0.3">
      <c r="A97" s="1">
        <v>43772</v>
      </c>
      <c r="B97">
        <v>57783.02</v>
      </c>
      <c r="C97">
        <v>24.860700000000001</v>
      </c>
      <c r="D97">
        <v>14.9</v>
      </c>
      <c r="E97">
        <v>1.653</v>
      </c>
      <c r="F97">
        <v>74.400199999999998</v>
      </c>
      <c r="G97">
        <f t="shared" si="10"/>
        <v>7.917969742760711E-3</v>
      </c>
      <c r="H97">
        <f t="shared" si="11"/>
        <v>-4.062158231879498E-3</v>
      </c>
      <c r="I97">
        <f t="shared" si="12"/>
        <v>4.4880785413744739E-2</v>
      </c>
      <c r="J97">
        <f t="shared" si="13"/>
        <v>-8.9928057553956275E-3</v>
      </c>
      <c r="K97">
        <f t="shared" si="14"/>
        <v>1.5027551648255644E-2</v>
      </c>
    </row>
    <row r="98" spans="1:11" x14ac:dyDescent="0.3">
      <c r="A98" s="1">
        <v>43779</v>
      </c>
      <c r="B98">
        <v>59191.71</v>
      </c>
      <c r="C98">
        <v>25.547599999999999</v>
      </c>
      <c r="D98">
        <v>14.16</v>
      </c>
      <c r="E98">
        <v>1.8620000000000001</v>
      </c>
      <c r="F98">
        <v>75.182699999999997</v>
      </c>
      <c r="G98">
        <f t="shared" si="10"/>
        <v>2.437896115502447E-2</v>
      </c>
      <c r="H98">
        <f t="shared" si="11"/>
        <v>2.7629954104268828E-2</v>
      </c>
      <c r="I98">
        <f t="shared" si="12"/>
        <v>-4.9664429530201337E-2</v>
      </c>
      <c r="J98">
        <f t="shared" si="13"/>
        <v>0.12643678160919536</v>
      </c>
      <c r="K98">
        <f t="shared" si="14"/>
        <v>1.0517444845578261E-2</v>
      </c>
    </row>
    <row r="99" spans="1:11" x14ac:dyDescent="0.3">
      <c r="A99" s="1">
        <v>43786</v>
      </c>
      <c r="B99">
        <v>58751.67</v>
      </c>
      <c r="C99">
        <v>25.904199999999999</v>
      </c>
      <c r="D99">
        <v>13.91</v>
      </c>
      <c r="E99">
        <v>1.87</v>
      </c>
      <c r="F99">
        <v>72.900599999999997</v>
      </c>
      <c r="G99">
        <f t="shared" si="10"/>
        <v>-7.4341491401413995E-3</v>
      </c>
      <c r="H99">
        <f t="shared" si="11"/>
        <v>1.3958258309978211E-2</v>
      </c>
      <c r="I99">
        <f t="shared" si="12"/>
        <v>-1.7655367231638408E-2</v>
      </c>
      <c r="J99">
        <f t="shared" si="13"/>
        <v>4.2964554242750363E-3</v>
      </c>
      <c r="K99">
        <f t="shared" si="14"/>
        <v>-3.0354057515891264E-2</v>
      </c>
    </row>
    <row r="100" spans="1:11" x14ac:dyDescent="0.3">
      <c r="A100" s="1">
        <v>43793</v>
      </c>
      <c r="B100">
        <v>57863.03</v>
      </c>
      <c r="C100">
        <v>25.520399999999999</v>
      </c>
      <c r="D100">
        <v>13.4</v>
      </c>
      <c r="E100">
        <v>1.7490000000000001</v>
      </c>
      <c r="F100">
        <v>67.130799999999994</v>
      </c>
      <c r="G100">
        <f t="shared" si="10"/>
        <v>-1.5125357287716246E-2</v>
      </c>
      <c r="H100">
        <f t="shared" si="11"/>
        <v>-1.481613020282424E-2</v>
      </c>
      <c r="I100">
        <f t="shared" si="12"/>
        <v>-3.6664270309130109E-2</v>
      </c>
      <c r="J100">
        <f t="shared" si="13"/>
        <v>-6.4705882352941169E-2</v>
      </c>
      <c r="K100">
        <f t="shared" si="14"/>
        <v>-7.9146124997599543E-2</v>
      </c>
    </row>
    <row r="101" spans="1:11" x14ac:dyDescent="0.3">
      <c r="A101" s="1">
        <v>43800</v>
      </c>
      <c r="B101">
        <v>57502.14</v>
      </c>
      <c r="C101">
        <v>26.038799999999998</v>
      </c>
      <c r="D101">
        <v>13.52</v>
      </c>
      <c r="E101">
        <v>1.784</v>
      </c>
      <c r="F101">
        <v>66.204400000000007</v>
      </c>
      <c r="G101">
        <f t="shared" si="10"/>
        <v>-6.2369703072928662E-3</v>
      </c>
      <c r="H101">
        <f t="shared" si="11"/>
        <v>2.0313161235717248E-2</v>
      </c>
      <c r="I101">
        <f t="shared" si="12"/>
        <v>8.9552238805969964E-3</v>
      </c>
      <c r="J101">
        <f t="shared" si="13"/>
        <v>2.0011435105774744E-2</v>
      </c>
      <c r="K101">
        <f t="shared" si="14"/>
        <v>-1.3799924922688001E-2</v>
      </c>
    </row>
    <row r="102" spans="1:11" x14ac:dyDescent="0.3">
      <c r="A102" s="1">
        <v>43807</v>
      </c>
      <c r="B102">
        <v>55994.68</v>
      </c>
      <c r="C102">
        <v>25.150400000000001</v>
      </c>
      <c r="D102">
        <v>13.74</v>
      </c>
      <c r="E102">
        <v>1.7150000000000001</v>
      </c>
      <c r="F102">
        <v>58.522500000000001</v>
      </c>
      <c r="G102">
        <f t="shared" si="10"/>
        <v>-2.6215719971465434E-2</v>
      </c>
      <c r="H102">
        <f t="shared" si="11"/>
        <v>-3.4118315744196992E-2</v>
      </c>
      <c r="I102">
        <f t="shared" si="12"/>
        <v>1.6272189349112454E-2</v>
      </c>
      <c r="J102">
        <f t="shared" si="13"/>
        <v>-3.8677130044842967E-2</v>
      </c>
      <c r="K102">
        <f t="shared" si="14"/>
        <v>-0.11603307333047364</v>
      </c>
    </row>
    <row r="103" spans="1:11" x14ac:dyDescent="0.3">
      <c r="A103" s="1">
        <v>43814</v>
      </c>
      <c r="B103">
        <v>56729.11</v>
      </c>
      <c r="C103">
        <v>25.9512</v>
      </c>
      <c r="D103">
        <v>13.98</v>
      </c>
      <c r="E103">
        <v>1.542</v>
      </c>
      <c r="F103">
        <v>61.045099999999998</v>
      </c>
      <c r="G103">
        <f t="shared" si="10"/>
        <v>1.311606745497973E-2</v>
      </c>
      <c r="H103">
        <f t="shared" si="11"/>
        <v>3.184044786564022E-2</v>
      </c>
      <c r="I103">
        <f t="shared" si="12"/>
        <v>1.7467248908296984E-2</v>
      </c>
      <c r="J103">
        <f t="shared" si="13"/>
        <v>-0.10087463556851317</v>
      </c>
      <c r="K103">
        <f t="shared" si="14"/>
        <v>4.3104788756461065E-2</v>
      </c>
    </row>
    <row r="104" spans="1:11" x14ac:dyDescent="0.3">
      <c r="A104" s="1">
        <v>43821</v>
      </c>
      <c r="B104">
        <v>57202.89</v>
      </c>
      <c r="C104">
        <v>27.310300000000002</v>
      </c>
      <c r="D104">
        <v>14.2</v>
      </c>
      <c r="E104">
        <v>1.601</v>
      </c>
      <c r="F104">
        <v>59.933700000000002</v>
      </c>
      <c r="G104">
        <f t="shared" si="10"/>
        <v>8.351620534854165E-3</v>
      </c>
      <c r="H104">
        <f t="shared" si="11"/>
        <v>5.237137396343905E-2</v>
      </c>
      <c r="I104">
        <f t="shared" si="12"/>
        <v>1.5736766809728131E-2</v>
      </c>
      <c r="J104">
        <f t="shared" si="13"/>
        <v>3.8261997405966142E-2</v>
      </c>
      <c r="K104">
        <f t="shared" si="14"/>
        <v>-1.8206211473156708E-2</v>
      </c>
    </row>
    <row r="105" spans="1:11" x14ac:dyDescent="0.3">
      <c r="A105" s="1">
        <v>43828</v>
      </c>
      <c r="B105">
        <v>57877.81</v>
      </c>
      <c r="C105">
        <v>27.114599999999999</v>
      </c>
      <c r="D105">
        <v>14.39</v>
      </c>
      <c r="E105">
        <v>1.641</v>
      </c>
      <c r="F105">
        <v>61.245199999999997</v>
      </c>
      <c r="G105">
        <f t="shared" si="10"/>
        <v>1.1798704575940011E-2</v>
      </c>
      <c r="H105">
        <f t="shared" si="11"/>
        <v>-7.1657945903195186E-3</v>
      </c>
      <c r="I105">
        <f t="shared" si="12"/>
        <v>1.3380281690140938E-2</v>
      </c>
      <c r="J105">
        <f t="shared" si="13"/>
        <v>2.4984384759525247E-2</v>
      </c>
      <c r="K105">
        <f t="shared" si="14"/>
        <v>2.1882513510762536E-2</v>
      </c>
    </row>
    <row r="106" spans="1:11" x14ac:dyDescent="0.3">
      <c r="A106" s="1">
        <v>43835</v>
      </c>
      <c r="B106">
        <v>58603.27</v>
      </c>
      <c r="C106">
        <v>27.5184</v>
      </c>
      <c r="D106">
        <v>14.18</v>
      </c>
      <c r="E106">
        <v>1.677</v>
      </c>
      <c r="F106">
        <v>61.087699999999998</v>
      </c>
      <c r="G106">
        <f t="shared" si="10"/>
        <v>1.2534337425690323E-2</v>
      </c>
      <c r="H106">
        <f t="shared" si="11"/>
        <v>1.4892345821070574E-2</v>
      </c>
      <c r="I106">
        <f t="shared" si="12"/>
        <v>-1.4593467685893091E-2</v>
      </c>
      <c r="J106">
        <f t="shared" si="13"/>
        <v>2.1937842778793515E-2</v>
      </c>
      <c r="K106">
        <f t="shared" si="14"/>
        <v>-2.5716301032570055E-3</v>
      </c>
    </row>
    <row r="107" spans="1:11" x14ac:dyDescent="0.3">
      <c r="A107" s="1">
        <v>43842</v>
      </c>
      <c r="B107">
        <v>58732.09</v>
      </c>
      <c r="C107">
        <v>27.5184</v>
      </c>
      <c r="D107">
        <v>15.05</v>
      </c>
      <c r="E107">
        <v>1.6319999999999999</v>
      </c>
      <c r="F107">
        <v>60.888199999999998</v>
      </c>
      <c r="G107">
        <f t="shared" si="10"/>
        <v>2.1981708529232868E-3</v>
      </c>
      <c r="H107">
        <f t="shared" si="11"/>
        <v>0</v>
      </c>
      <c r="I107">
        <f t="shared" si="12"/>
        <v>6.1354019746121313E-2</v>
      </c>
      <c r="J107">
        <f t="shared" si="13"/>
        <v>-2.683363148479434E-2</v>
      </c>
      <c r="K107">
        <f t="shared" si="14"/>
        <v>-3.2657965515152654E-3</v>
      </c>
    </row>
    <row r="108" spans="1:11" x14ac:dyDescent="0.3">
      <c r="A108" s="1">
        <v>43849</v>
      </c>
      <c r="B108">
        <v>59039.839999999997</v>
      </c>
      <c r="C108">
        <v>28.023599999999998</v>
      </c>
      <c r="D108">
        <v>15.56</v>
      </c>
      <c r="E108">
        <v>1.595</v>
      </c>
      <c r="F108">
        <v>61.458399999999997</v>
      </c>
      <c r="G108">
        <f t="shared" si="10"/>
        <v>5.2398952599848059E-3</v>
      </c>
      <c r="H108">
        <f t="shared" si="11"/>
        <v>1.8358625501482484E-2</v>
      </c>
      <c r="I108">
        <f t="shared" si="12"/>
        <v>3.3887043189368748E-2</v>
      </c>
      <c r="J108">
        <f t="shared" si="13"/>
        <v>-2.26715686274509E-2</v>
      </c>
      <c r="K108">
        <f t="shared" si="14"/>
        <v>9.3647044911822075E-3</v>
      </c>
    </row>
    <row r="109" spans="1:11" x14ac:dyDescent="0.3">
      <c r="A109" s="1">
        <v>43856</v>
      </c>
      <c r="B109">
        <v>58607.31</v>
      </c>
      <c r="C109">
        <v>27.915400000000002</v>
      </c>
      <c r="D109">
        <v>16.18</v>
      </c>
      <c r="E109">
        <v>1.5720000000000001</v>
      </c>
      <c r="F109">
        <v>60.946199999999997</v>
      </c>
      <c r="G109">
        <f t="shared" si="10"/>
        <v>-7.3260699893495929E-3</v>
      </c>
      <c r="H109">
        <f t="shared" si="11"/>
        <v>-3.8610314163775028E-3</v>
      </c>
      <c r="I109">
        <f t="shared" si="12"/>
        <v>3.9845758354755789E-2</v>
      </c>
      <c r="J109">
        <f t="shared" si="13"/>
        <v>-1.4420062695924662E-2</v>
      </c>
      <c r="K109">
        <f t="shared" si="14"/>
        <v>-8.3340926545435456E-3</v>
      </c>
    </row>
    <row r="110" spans="1:11" x14ac:dyDescent="0.3">
      <c r="A110" s="1">
        <v>43863</v>
      </c>
      <c r="B110">
        <v>56681.27</v>
      </c>
      <c r="C110">
        <v>27.061</v>
      </c>
      <c r="D110">
        <v>16.25</v>
      </c>
      <c r="E110">
        <v>1.486</v>
      </c>
      <c r="F110">
        <v>53.918799999999997</v>
      </c>
      <c r="G110">
        <f t="shared" si="10"/>
        <v>-3.2863477269303165E-2</v>
      </c>
      <c r="H110">
        <f t="shared" si="11"/>
        <v>-3.060676185904565E-2</v>
      </c>
      <c r="I110">
        <f t="shared" si="12"/>
        <v>4.3263288009889322E-3</v>
      </c>
      <c r="J110">
        <f t="shared" si="13"/>
        <v>-5.4707379134860123E-2</v>
      </c>
      <c r="K110">
        <f t="shared" si="14"/>
        <v>-0.11530497389500904</v>
      </c>
    </row>
    <row r="111" spans="1:11" x14ac:dyDescent="0.3">
      <c r="A111" s="1">
        <v>43870</v>
      </c>
      <c r="B111">
        <v>57816.25</v>
      </c>
      <c r="C111">
        <v>26.5029</v>
      </c>
      <c r="D111">
        <v>16.23</v>
      </c>
      <c r="E111">
        <v>1.44</v>
      </c>
      <c r="F111">
        <v>53.277900000000002</v>
      </c>
      <c r="G111">
        <f t="shared" si="10"/>
        <v>2.0023898547086194E-2</v>
      </c>
      <c r="H111">
        <f t="shared" si="11"/>
        <v>-2.0623775913676479E-2</v>
      </c>
      <c r="I111">
        <f t="shared" si="12"/>
        <v>-1.2307692307692575E-3</v>
      </c>
      <c r="J111">
        <f t="shared" si="13"/>
        <v>-3.0955585464333857E-2</v>
      </c>
      <c r="K111">
        <f t="shared" si="14"/>
        <v>-1.1886392130388557E-2</v>
      </c>
    </row>
    <row r="112" spans="1:11" x14ac:dyDescent="0.3">
      <c r="A112" s="1">
        <v>43877</v>
      </c>
      <c r="B112">
        <v>57895.19</v>
      </c>
      <c r="C112">
        <v>26.577100000000002</v>
      </c>
      <c r="D112">
        <v>16.21</v>
      </c>
      <c r="E112">
        <v>1.448</v>
      </c>
      <c r="F112">
        <v>54.161700000000003</v>
      </c>
      <c r="G112">
        <f t="shared" si="10"/>
        <v>1.3653600847514102E-3</v>
      </c>
      <c r="H112">
        <f t="shared" si="11"/>
        <v>2.7996936184342402E-3</v>
      </c>
      <c r="I112">
        <f t="shared" si="12"/>
        <v>-1.2322858903265343E-3</v>
      </c>
      <c r="J112">
        <f t="shared" si="13"/>
        <v>5.5555555555555358E-3</v>
      </c>
      <c r="K112">
        <f t="shared" si="14"/>
        <v>1.6588491663522831E-2</v>
      </c>
    </row>
    <row r="113" spans="1:11" x14ac:dyDescent="0.3">
      <c r="A113" s="1">
        <v>43884</v>
      </c>
      <c r="B113">
        <v>57424.47</v>
      </c>
      <c r="C113">
        <v>26.697800000000001</v>
      </c>
      <c r="D113">
        <v>16.68</v>
      </c>
      <c r="E113">
        <v>1.35</v>
      </c>
      <c r="F113">
        <v>52.237400000000001</v>
      </c>
      <c r="G113">
        <f t="shared" si="10"/>
        <v>-8.1305545417503788E-3</v>
      </c>
      <c r="H113">
        <f t="shared" si="11"/>
        <v>4.5415037758069765E-3</v>
      </c>
      <c r="I113">
        <f t="shared" si="12"/>
        <v>2.8994447871684148E-2</v>
      </c>
      <c r="J113">
        <f t="shared" si="13"/>
        <v>-6.7679558011049634E-2</v>
      </c>
      <c r="K113">
        <f t="shared" si="14"/>
        <v>-3.5528796178849631E-2</v>
      </c>
    </row>
    <row r="114" spans="1:11" x14ac:dyDescent="0.3">
      <c r="A114" s="1">
        <v>43891</v>
      </c>
      <c r="B114">
        <v>49276.54</v>
      </c>
      <c r="C114">
        <v>23.3811</v>
      </c>
      <c r="D114">
        <v>14.18</v>
      </c>
      <c r="E114">
        <v>1.1000000000000001</v>
      </c>
      <c r="F114">
        <v>41.789200000000001</v>
      </c>
      <c r="G114">
        <f t="shared" si="10"/>
        <v>-0.1418895115618829</v>
      </c>
      <c r="H114">
        <f t="shared" si="11"/>
        <v>-0.12423121006225235</v>
      </c>
      <c r="I114">
        <f t="shared" si="12"/>
        <v>-0.14988009592326135</v>
      </c>
      <c r="J114">
        <f t="shared" si="13"/>
        <v>-0.18518518518518512</v>
      </c>
      <c r="K114">
        <f t="shared" si="14"/>
        <v>-0.20001378322810859</v>
      </c>
    </row>
    <row r="115" spans="1:11" x14ac:dyDescent="0.3">
      <c r="A115" s="1">
        <v>43898</v>
      </c>
      <c r="B115">
        <v>49326.23</v>
      </c>
      <c r="C115">
        <v>23.414200000000001</v>
      </c>
      <c r="D115">
        <v>15.65</v>
      </c>
      <c r="E115">
        <v>1.1299999999999999</v>
      </c>
      <c r="F115">
        <v>38.724699999999999</v>
      </c>
      <c r="G115">
        <f t="shared" si="10"/>
        <v>1.0083906053468539E-3</v>
      </c>
      <c r="H115">
        <f t="shared" si="11"/>
        <v>1.4156733429993018E-3</v>
      </c>
      <c r="I115">
        <f t="shared" si="12"/>
        <v>0.1036671368124118</v>
      </c>
      <c r="J115">
        <f t="shared" si="13"/>
        <v>2.7272727272727115E-2</v>
      </c>
      <c r="K115">
        <f t="shared" si="14"/>
        <v>-7.3332344242053038E-2</v>
      </c>
    </row>
    <row r="116" spans="1:11" x14ac:dyDescent="0.3">
      <c r="A116" s="1">
        <v>43905</v>
      </c>
      <c r="B116">
        <v>38629.629999999997</v>
      </c>
      <c r="C116">
        <v>18.106200000000001</v>
      </c>
      <c r="D116">
        <v>13.75</v>
      </c>
      <c r="E116">
        <v>0.88300000000000001</v>
      </c>
      <c r="F116">
        <v>32.553800000000003</v>
      </c>
      <c r="G116">
        <f t="shared" si="10"/>
        <v>-0.21685419704688569</v>
      </c>
      <c r="H116">
        <f t="shared" si="11"/>
        <v>-0.22670003672984773</v>
      </c>
      <c r="I116">
        <f t="shared" si="12"/>
        <v>-0.12140575079872207</v>
      </c>
      <c r="J116">
        <f t="shared" si="13"/>
        <v>-0.21858407079646014</v>
      </c>
      <c r="K116">
        <f t="shared" si="14"/>
        <v>-0.15935307439437874</v>
      </c>
    </row>
    <row r="117" spans="1:11" x14ac:dyDescent="0.3">
      <c r="A117" s="1">
        <v>43912</v>
      </c>
      <c r="B117">
        <v>41153.199999999997</v>
      </c>
      <c r="C117">
        <v>20.339500000000001</v>
      </c>
      <c r="D117">
        <v>14.82</v>
      </c>
      <c r="E117">
        <v>1.2390000000000001</v>
      </c>
      <c r="F117">
        <v>37.470999999999997</v>
      </c>
      <c r="G117">
        <f t="shared" si="10"/>
        <v>6.5327314809901171E-2</v>
      </c>
      <c r="H117">
        <f t="shared" si="11"/>
        <v>0.12334448973279866</v>
      </c>
      <c r="I117">
        <f t="shared" si="12"/>
        <v>7.7818181818181786E-2</v>
      </c>
      <c r="J117">
        <f t="shared" si="13"/>
        <v>0.40317100792751992</v>
      </c>
      <c r="K117">
        <f t="shared" si="14"/>
        <v>0.15104841831061178</v>
      </c>
    </row>
    <row r="118" spans="1:11" x14ac:dyDescent="0.3">
      <c r="A118" s="1">
        <v>43919</v>
      </c>
      <c r="B118">
        <v>40886.9</v>
      </c>
      <c r="C118">
        <v>20.474</v>
      </c>
      <c r="D118">
        <v>15.12</v>
      </c>
      <c r="E118">
        <v>1.1080000000000001</v>
      </c>
      <c r="F118">
        <v>37.014299999999999</v>
      </c>
      <c r="G118">
        <f t="shared" si="10"/>
        <v>-6.47094272134352E-3</v>
      </c>
      <c r="H118">
        <f t="shared" si="11"/>
        <v>6.6127485926399387E-3</v>
      </c>
      <c r="I118">
        <f t="shared" si="12"/>
        <v>2.0242914979756943E-2</v>
      </c>
      <c r="J118">
        <f t="shared" si="13"/>
        <v>-0.10573042776432606</v>
      </c>
      <c r="K118">
        <f t="shared" si="14"/>
        <v>-1.2188092124576277E-2</v>
      </c>
    </row>
    <row r="119" spans="1:11" x14ac:dyDescent="0.3">
      <c r="A119" s="1">
        <v>43926</v>
      </c>
      <c r="B119">
        <v>41532.370000000003</v>
      </c>
      <c r="C119">
        <v>19.835000000000001</v>
      </c>
      <c r="D119">
        <v>16.420000000000002</v>
      </c>
      <c r="E119">
        <v>1.1599999999999999</v>
      </c>
      <c r="F119">
        <v>43.371699999999997</v>
      </c>
      <c r="G119">
        <f t="shared" si="10"/>
        <v>1.5786718973558767E-2</v>
      </c>
      <c r="H119">
        <f t="shared" si="11"/>
        <v>-3.1210315522125609E-2</v>
      </c>
      <c r="I119">
        <f t="shared" si="12"/>
        <v>8.5978835978836043E-2</v>
      </c>
      <c r="J119">
        <f t="shared" si="13"/>
        <v>4.6931407942238046E-2</v>
      </c>
      <c r="K119">
        <f t="shared" si="14"/>
        <v>0.17175524054216873</v>
      </c>
    </row>
    <row r="120" spans="1:11" x14ac:dyDescent="0.3">
      <c r="A120" s="1">
        <v>43933</v>
      </c>
      <c r="B120">
        <v>44499.23</v>
      </c>
      <c r="C120">
        <v>19.478300000000001</v>
      </c>
      <c r="D120">
        <v>16.86</v>
      </c>
      <c r="E120">
        <v>1.145</v>
      </c>
      <c r="F120">
        <v>46.222499999999997</v>
      </c>
      <c r="G120">
        <f t="shared" si="10"/>
        <v>7.1434883200742094E-2</v>
      </c>
      <c r="H120">
        <f t="shared" si="11"/>
        <v>-1.7983362742626685E-2</v>
      </c>
      <c r="I120">
        <f t="shared" si="12"/>
        <v>2.6796589524969328E-2</v>
      </c>
      <c r="J120">
        <f t="shared" si="13"/>
        <v>-1.2931034482758563E-2</v>
      </c>
      <c r="K120">
        <f t="shared" si="14"/>
        <v>6.5729496422782585E-2</v>
      </c>
    </row>
    <row r="121" spans="1:11" x14ac:dyDescent="0.3">
      <c r="A121" s="1">
        <v>43940</v>
      </c>
      <c r="B121">
        <v>45353.23</v>
      </c>
      <c r="C121">
        <v>20.736599999999999</v>
      </c>
      <c r="D121">
        <v>18.600000000000001</v>
      </c>
      <c r="E121">
        <v>1.2</v>
      </c>
      <c r="F121">
        <v>43.642800000000001</v>
      </c>
      <c r="G121">
        <f t="shared" si="10"/>
        <v>1.9191343310884346E-2</v>
      </c>
      <c r="H121">
        <f t="shared" si="11"/>
        <v>6.4600093437312101E-2</v>
      </c>
      <c r="I121">
        <f t="shared" si="12"/>
        <v>0.10320284697508919</v>
      </c>
      <c r="J121">
        <f t="shared" si="13"/>
        <v>4.8034934497816595E-2</v>
      </c>
      <c r="K121">
        <f t="shared" si="14"/>
        <v>-5.5810481908161513E-2</v>
      </c>
    </row>
    <row r="122" spans="1:11" x14ac:dyDescent="0.3">
      <c r="A122" s="1">
        <v>43947</v>
      </c>
      <c r="B122">
        <v>44884.25</v>
      </c>
      <c r="C122">
        <v>20.124099999999999</v>
      </c>
      <c r="D122">
        <v>17.5</v>
      </c>
      <c r="E122">
        <v>1.1499999999999999</v>
      </c>
      <c r="F122">
        <v>43.357300000000002</v>
      </c>
      <c r="G122">
        <f t="shared" si="10"/>
        <v>-1.034060859612429E-2</v>
      </c>
      <c r="H122">
        <f t="shared" si="11"/>
        <v>-2.9537146880395104E-2</v>
      </c>
      <c r="I122">
        <f t="shared" si="12"/>
        <v>-5.9139784946236618E-2</v>
      </c>
      <c r="J122">
        <f t="shared" si="13"/>
        <v>-4.1666666666666741E-2</v>
      </c>
      <c r="K122">
        <f t="shared" si="14"/>
        <v>-6.5417434261779706E-3</v>
      </c>
    </row>
    <row r="123" spans="1:11" x14ac:dyDescent="0.3">
      <c r="A123" s="1">
        <v>43954</v>
      </c>
      <c r="B123">
        <v>46117</v>
      </c>
      <c r="C123">
        <v>20.3733</v>
      </c>
      <c r="D123">
        <v>17.46</v>
      </c>
      <c r="E123">
        <v>1.133</v>
      </c>
      <c r="F123">
        <v>44.441299999999998</v>
      </c>
      <c r="G123">
        <f t="shared" si="10"/>
        <v>2.7465090761235933E-2</v>
      </c>
      <c r="H123">
        <f t="shared" si="11"/>
        <v>1.2383162476831355E-2</v>
      </c>
      <c r="I123">
        <f t="shared" si="12"/>
        <v>-2.2857142857142243E-3</v>
      </c>
      <c r="J123">
        <f t="shared" si="13"/>
        <v>-1.4782608695652066E-2</v>
      </c>
      <c r="K123">
        <f t="shared" si="14"/>
        <v>2.5001556831260263E-2</v>
      </c>
    </row>
    <row r="124" spans="1:11" x14ac:dyDescent="0.3">
      <c r="A124" s="1">
        <v>43961</v>
      </c>
      <c r="B124">
        <v>45228.14</v>
      </c>
      <c r="C124">
        <v>20.2454</v>
      </c>
      <c r="D124">
        <v>16.899999999999999</v>
      </c>
      <c r="E124">
        <v>1.1240000000000001</v>
      </c>
      <c r="F124">
        <v>44.768599999999999</v>
      </c>
      <c r="G124">
        <f t="shared" si="10"/>
        <v>-1.9274020426306993E-2</v>
      </c>
      <c r="H124">
        <f t="shared" si="11"/>
        <v>-6.2778244074351841E-3</v>
      </c>
      <c r="I124">
        <f t="shared" si="12"/>
        <v>-3.2073310423825996E-2</v>
      </c>
      <c r="J124">
        <f t="shared" si="13"/>
        <v>-7.9435127978816356E-3</v>
      </c>
      <c r="K124">
        <f t="shared" si="14"/>
        <v>7.3647710575523995E-3</v>
      </c>
    </row>
    <row r="125" spans="1:11" x14ac:dyDescent="0.3">
      <c r="A125" s="1">
        <v>43968</v>
      </c>
      <c r="B125">
        <v>44348.22</v>
      </c>
      <c r="C125">
        <v>19.121700000000001</v>
      </c>
      <c r="D125">
        <v>15.56</v>
      </c>
      <c r="E125">
        <v>1.1160000000000001</v>
      </c>
      <c r="F125">
        <v>43.228700000000003</v>
      </c>
      <c r="G125">
        <f t="shared" si="10"/>
        <v>-1.9455144518434775E-2</v>
      </c>
      <c r="H125">
        <f t="shared" si="11"/>
        <v>-5.5503966333092958E-2</v>
      </c>
      <c r="I125">
        <f t="shared" si="12"/>
        <v>-7.9289940828402239E-2</v>
      </c>
      <c r="J125">
        <f t="shared" si="13"/>
        <v>-7.1174377224199059E-3</v>
      </c>
      <c r="K125">
        <f t="shared" si="14"/>
        <v>-3.4396876382106978E-2</v>
      </c>
    </row>
    <row r="126" spans="1:11" x14ac:dyDescent="0.3">
      <c r="A126" s="1">
        <v>43975</v>
      </c>
      <c r="B126">
        <v>45915.72</v>
      </c>
      <c r="C126">
        <v>19.498999999999999</v>
      </c>
      <c r="D126">
        <v>17.54</v>
      </c>
      <c r="E126">
        <v>1.1479999999999999</v>
      </c>
      <c r="F126">
        <v>44.540300000000002</v>
      </c>
      <c r="G126">
        <f t="shared" si="10"/>
        <v>3.5345274286093131E-2</v>
      </c>
      <c r="H126">
        <f t="shared" si="11"/>
        <v>1.9731509227735922E-2</v>
      </c>
      <c r="I126">
        <f t="shared" si="12"/>
        <v>0.12724935732647813</v>
      </c>
      <c r="J126">
        <f t="shared" si="13"/>
        <v>2.8673835125447855E-2</v>
      </c>
      <c r="K126">
        <f t="shared" si="14"/>
        <v>3.0340954042106238E-2</v>
      </c>
    </row>
    <row r="127" spans="1:11" x14ac:dyDescent="0.3">
      <c r="A127" s="1">
        <v>43982</v>
      </c>
      <c r="B127">
        <v>48127.64</v>
      </c>
      <c r="C127">
        <v>20.076899999999998</v>
      </c>
      <c r="D127">
        <v>18.260000000000002</v>
      </c>
      <c r="E127">
        <v>1.2350000000000001</v>
      </c>
      <c r="F127">
        <v>47.576500000000003</v>
      </c>
      <c r="G127">
        <f t="shared" si="10"/>
        <v>4.8173479583898393E-2</v>
      </c>
      <c r="H127">
        <f t="shared" si="11"/>
        <v>2.9637417303451485E-2</v>
      </c>
      <c r="I127">
        <f t="shared" si="12"/>
        <v>4.1049030786773244E-2</v>
      </c>
      <c r="J127">
        <f t="shared" si="13"/>
        <v>7.5783972125435639E-2</v>
      </c>
      <c r="K127">
        <f t="shared" si="14"/>
        <v>6.8167479787967222E-2</v>
      </c>
    </row>
    <row r="128" spans="1:11" x14ac:dyDescent="0.3">
      <c r="A128" s="1">
        <v>43989</v>
      </c>
      <c r="B128">
        <v>51494.63</v>
      </c>
      <c r="C128">
        <v>21.678599999999999</v>
      </c>
      <c r="D128">
        <v>19.18</v>
      </c>
      <c r="E128">
        <v>1.4370000000000001</v>
      </c>
      <c r="F128">
        <v>51.795099999999998</v>
      </c>
      <c r="G128">
        <f t="shared" si="10"/>
        <v>6.9959590788162496E-2</v>
      </c>
      <c r="H128">
        <f t="shared" si="11"/>
        <v>7.9778252618681211E-2</v>
      </c>
      <c r="I128">
        <f t="shared" si="12"/>
        <v>5.0383351588170866E-2</v>
      </c>
      <c r="J128">
        <f t="shared" si="13"/>
        <v>0.16356275303643719</v>
      </c>
      <c r="K128">
        <f t="shared" si="14"/>
        <v>8.8669826489968573E-2</v>
      </c>
    </row>
    <row r="129" spans="1:11" x14ac:dyDescent="0.3">
      <c r="A129" s="1">
        <v>43996</v>
      </c>
      <c r="B129">
        <v>50169.11</v>
      </c>
      <c r="C129">
        <v>20.413699999999999</v>
      </c>
      <c r="D129">
        <v>19.68</v>
      </c>
      <c r="E129">
        <v>2.1440000000000001</v>
      </c>
      <c r="F129">
        <v>47.291899999999998</v>
      </c>
      <c r="G129">
        <f t="shared" si="10"/>
        <v>-2.5740936482114729E-2</v>
      </c>
      <c r="H129">
        <f t="shared" si="11"/>
        <v>-5.8347863791942345E-2</v>
      </c>
      <c r="I129">
        <f t="shared" si="12"/>
        <v>2.6068821689259725E-2</v>
      </c>
      <c r="J129">
        <f t="shared" si="13"/>
        <v>0.49199721642310368</v>
      </c>
      <c r="K129">
        <f t="shared" si="14"/>
        <v>-8.6942587233155288E-2</v>
      </c>
    </row>
    <row r="130" spans="1:11" x14ac:dyDescent="0.3">
      <c r="A130" s="1">
        <v>44003</v>
      </c>
      <c r="B130">
        <v>50670.080000000002</v>
      </c>
      <c r="C130">
        <v>19.9696</v>
      </c>
      <c r="D130">
        <v>20.28</v>
      </c>
      <c r="E130">
        <v>2.706</v>
      </c>
      <c r="F130">
        <v>47.205800000000004</v>
      </c>
      <c r="G130">
        <f t="shared" si="10"/>
        <v>9.9856266136673089E-3</v>
      </c>
      <c r="H130">
        <f t="shared" si="11"/>
        <v>-2.1754997869078085E-2</v>
      </c>
      <c r="I130">
        <f t="shared" si="12"/>
        <v>3.0487804878048808E-2</v>
      </c>
      <c r="J130">
        <f t="shared" si="13"/>
        <v>0.26212686567164178</v>
      </c>
      <c r="K130">
        <f t="shared" si="14"/>
        <v>-1.8206077573537094E-3</v>
      </c>
    </row>
    <row r="131" spans="1:11" x14ac:dyDescent="0.3">
      <c r="A131" s="1">
        <v>44010</v>
      </c>
      <c r="B131">
        <v>49725.89</v>
      </c>
      <c r="C131">
        <v>19.309899999999999</v>
      </c>
      <c r="D131">
        <v>20.12</v>
      </c>
      <c r="E131">
        <v>2.4900000000000002</v>
      </c>
      <c r="F131">
        <v>45.410299999999999</v>
      </c>
      <c r="G131">
        <f t="shared" si="10"/>
        <v>-1.8634073599252288E-2</v>
      </c>
      <c r="H131">
        <f t="shared" si="11"/>
        <v>-3.3035213524557405E-2</v>
      </c>
      <c r="I131">
        <f t="shared" si="12"/>
        <v>-7.8895463510848529E-3</v>
      </c>
      <c r="J131">
        <f t="shared" si="13"/>
        <v>-7.9822616407982161E-2</v>
      </c>
      <c r="K131">
        <f t="shared" si="14"/>
        <v>-3.8035580373598221E-2</v>
      </c>
    </row>
    <row r="132" spans="1:11" x14ac:dyDescent="0.3">
      <c r="A132" s="1">
        <v>44017</v>
      </c>
      <c r="B132">
        <v>50959.44</v>
      </c>
      <c r="C132">
        <v>19.841699999999999</v>
      </c>
      <c r="D132">
        <v>19.82</v>
      </c>
      <c r="E132">
        <v>2.4540000000000002</v>
      </c>
      <c r="F132">
        <v>45.210099999999997</v>
      </c>
      <c r="G132">
        <f t="shared" ref="G132:G195" si="15">B132/B131-1</f>
        <v>2.4806996918506741E-2</v>
      </c>
      <c r="H132">
        <f t="shared" ref="H132:H195" si="16">C132/C131-1</f>
        <v>2.7540277267101398E-2</v>
      </c>
      <c r="I132">
        <f t="shared" ref="I132:I195" si="17">D132/D131-1</f>
        <v>-1.491053677932408E-2</v>
      </c>
      <c r="J132">
        <f t="shared" ref="J132:J195" si="18">E132/E131-1</f>
        <v>-1.4457831325301207E-2</v>
      </c>
      <c r="K132">
        <f t="shared" ref="K132:K195" si="19">F132/F131-1</f>
        <v>-4.4086914202284833E-3</v>
      </c>
    </row>
    <row r="133" spans="1:11" x14ac:dyDescent="0.3">
      <c r="A133" s="1">
        <v>44024</v>
      </c>
      <c r="B133">
        <v>50933.53</v>
      </c>
      <c r="C133">
        <v>19.343900000000001</v>
      </c>
      <c r="D133">
        <v>20.18</v>
      </c>
      <c r="E133">
        <v>2.5339999999999998</v>
      </c>
      <c r="F133">
        <v>43.770699999999998</v>
      </c>
      <c r="G133">
        <f t="shared" si="15"/>
        <v>-5.0844357787294125E-4</v>
      </c>
      <c r="H133">
        <f t="shared" si="16"/>
        <v>-2.5088576079670522E-2</v>
      </c>
      <c r="I133">
        <f t="shared" si="17"/>
        <v>1.8163471241170459E-2</v>
      </c>
      <c r="J133">
        <f t="shared" si="18"/>
        <v>3.2599837000814924E-2</v>
      </c>
      <c r="K133">
        <f t="shared" si="19"/>
        <v>-3.1838018495867093E-2</v>
      </c>
    </row>
    <row r="134" spans="1:11" x14ac:dyDescent="0.3">
      <c r="A134" s="1">
        <v>44031</v>
      </c>
      <c r="B134">
        <v>51046.47</v>
      </c>
      <c r="C134">
        <v>19.377700000000001</v>
      </c>
      <c r="D134">
        <v>20.2</v>
      </c>
      <c r="E134">
        <v>2.4900000000000002</v>
      </c>
      <c r="F134">
        <v>42.959299999999999</v>
      </c>
      <c r="G134">
        <f t="shared" si="15"/>
        <v>2.2173998150138985E-3</v>
      </c>
      <c r="H134">
        <f t="shared" si="16"/>
        <v>1.7473208608398405E-3</v>
      </c>
      <c r="I134">
        <f t="shared" si="17"/>
        <v>9.9108027750238747E-4</v>
      </c>
      <c r="J134">
        <f t="shared" si="18"/>
        <v>-1.7363851617995141E-2</v>
      </c>
      <c r="K134">
        <f t="shared" si="19"/>
        <v>-1.8537514821558743E-2</v>
      </c>
    </row>
    <row r="135" spans="1:11" x14ac:dyDescent="0.3">
      <c r="A135" s="1">
        <v>44038</v>
      </c>
      <c r="B135">
        <v>51672.44</v>
      </c>
      <c r="C135">
        <v>19.0076</v>
      </c>
      <c r="D135">
        <v>20</v>
      </c>
      <c r="E135">
        <v>3.0139999999999998</v>
      </c>
      <c r="F135">
        <v>41.887500000000003</v>
      </c>
      <c r="G135">
        <f t="shared" si="15"/>
        <v>1.2262748041147686E-2</v>
      </c>
      <c r="H135">
        <f t="shared" si="16"/>
        <v>-1.9099273907636105E-2</v>
      </c>
      <c r="I135">
        <f t="shared" si="17"/>
        <v>-9.9009900990099098E-3</v>
      </c>
      <c r="J135">
        <f t="shared" si="18"/>
        <v>0.210441767068273</v>
      </c>
      <c r="K135">
        <f t="shared" si="19"/>
        <v>-2.4949196099563919E-2</v>
      </c>
    </row>
    <row r="136" spans="1:11" x14ac:dyDescent="0.3">
      <c r="A136" s="1">
        <v>44045</v>
      </c>
      <c r="B136">
        <v>50468.160000000003</v>
      </c>
      <c r="C136">
        <v>18.179600000000001</v>
      </c>
      <c r="D136">
        <v>20.78</v>
      </c>
      <c r="E136">
        <v>2.5979999999999999</v>
      </c>
      <c r="F136">
        <v>38.598300000000002</v>
      </c>
      <c r="G136">
        <f t="shared" si="15"/>
        <v>-2.3306040899171765E-2</v>
      </c>
      <c r="H136">
        <f t="shared" si="16"/>
        <v>-4.3561522759317239E-2</v>
      </c>
      <c r="I136">
        <f t="shared" si="17"/>
        <v>3.9000000000000146E-2</v>
      </c>
      <c r="J136">
        <f t="shared" si="18"/>
        <v>-0.13802256138022562</v>
      </c>
      <c r="K136">
        <f t="shared" si="19"/>
        <v>-7.85246195165622E-2</v>
      </c>
    </row>
    <row r="137" spans="1:11" x14ac:dyDescent="0.3">
      <c r="A137" s="1">
        <v>44052</v>
      </c>
      <c r="B137">
        <v>51732.44</v>
      </c>
      <c r="C137">
        <v>18.2334</v>
      </c>
      <c r="D137">
        <v>22.74</v>
      </c>
      <c r="E137">
        <v>2.476</v>
      </c>
      <c r="F137">
        <v>38.858699999999999</v>
      </c>
      <c r="G137">
        <f t="shared" si="15"/>
        <v>2.5051042082770536E-2</v>
      </c>
      <c r="H137">
        <f t="shared" si="16"/>
        <v>2.9593610420470817E-3</v>
      </c>
      <c r="I137">
        <f t="shared" si="17"/>
        <v>9.4321462945139434E-2</v>
      </c>
      <c r="J137">
        <f t="shared" si="18"/>
        <v>-4.6959199384141614E-2</v>
      </c>
      <c r="K137">
        <f t="shared" si="19"/>
        <v>6.7464111113701986E-3</v>
      </c>
    </row>
    <row r="138" spans="1:11" x14ac:dyDescent="0.3">
      <c r="A138" s="1">
        <v>44059</v>
      </c>
      <c r="B138">
        <v>52631.64</v>
      </c>
      <c r="C138">
        <v>19.108499999999999</v>
      </c>
      <c r="D138">
        <v>22.96</v>
      </c>
      <c r="E138">
        <v>2.5</v>
      </c>
      <c r="F138">
        <v>40.264699999999998</v>
      </c>
      <c r="G138">
        <f t="shared" si="15"/>
        <v>1.7381743447631548E-2</v>
      </c>
      <c r="H138">
        <f t="shared" si="16"/>
        <v>4.7994340057257556E-2</v>
      </c>
      <c r="I138">
        <f t="shared" si="17"/>
        <v>9.674582233949014E-3</v>
      </c>
      <c r="J138">
        <f t="shared" si="18"/>
        <v>9.6930533117931539E-3</v>
      </c>
      <c r="K138">
        <f t="shared" si="19"/>
        <v>3.6182373574000115E-2</v>
      </c>
    </row>
    <row r="139" spans="1:11" x14ac:dyDescent="0.3">
      <c r="A139" s="1">
        <v>44066</v>
      </c>
      <c r="B139">
        <v>51920.09</v>
      </c>
      <c r="C139">
        <v>18.967300000000002</v>
      </c>
      <c r="D139">
        <v>23.86</v>
      </c>
      <c r="E139">
        <v>2.5219999999999998</v>
      </c>
      <c r="F139">
        <v>38.409599999999998</v>
      </c>
      <c r="G139">
        <f t="shared" si="15"/>
        <v>-1.351943431745628E-2</v>
      </c>
      <c r="H139">
        <f t="shared" si="16"/>
        <v>-7.3893816887771191E-3</v>
      </c>
      <c r="I139">
        <f t="shared" si="17"/>
        <v>3.9198606271776848E-2</v>
      </c>
      <c r="J139">
        <f t="shared" si="18"/>
        <v>8.799999999999919E-3</v>
      </c>
      <c r="K139">
        <f t="shared" si="19"/>
        <v>-4.607261447372013E-2</v>
      </c>
    </row>
    <row r="140" spans="1:11" x14ac:dyDescent="0.3">
      <c r="A140" s="1">
        <v>44073</v>
      </c>
      <c r="B140">
        <v>52237.26</v>
      </c>
      <c r="C140">
        <v>18.664300000000001</v>
      </c>
      <c r="D140">
        <v>22.7</v>
      </c>
      <c r="E140">
        <v>2.62</v>
      </c>
      <c r="F140">
        <v>37.975000000000001</v>
      </c>
      <c r="G140">
        <f t="shared" si="15"/>
        <v>6.1088106742497317E-3</v>
      </c>
      <c r="H140">
        <f t="shared" si="16"/>
        <v>-1.5974861999335732E-2</v>
      </c>
      <c r="I140">
        <f t="shared" si="17"/>
        <v>-4.8616932103939692E-2</v>
      </c>
      <c r="J140">
        <f t="shared" si="18"/>
        <v>3.8858049167327602E-2</v>
      </c>
      <c r="K140">
        <f t="shared" si="19"/>
        <v>-1.1314879613429918E-2</v>
      </c>
    </row>
    <row r="141" spans="1:11" x14ac:dyDescent="0.3">
      <c r="A141" s="1">
        <v>44080</v>
      </c>
      <c r="B141">
        <v>50522.18</v>
      </c>
      <c r="C141">
        <v>18.166499999999999</v>
      </c>
      <c r="D141">
        <v>22.1</v>
      </c>
      <c r="E141">
        <v>2.1</v>
      </c>
      <c r="F141">
        <v>36.425199999999997</v>
      </c>
      <c r="G141">
        <f t="shared" si="15"/>
        <v>-3.2832503083048414E-2</v>
      </c>
      <c r="H141">
        <f t="shared" si="16"/>
        <v>-2.6671238674903508E-2</v>
      </c>
      <c r="I141">
        <f t="shared" si="17"/>
        <v>-2.6431718061673881E-2</v>
      </c>
      <c r="J141">
        <f t="shared" si="18"/>
        <v>-0.19847328244274809</v>
      </c>
      <c r="K141">
        <f t="shared" si="19"/>
        <v>-4.081105990783418E-2</v>
      </c>
    </row>
    <row r="142" spans="1:11" x14ac:dyDescent="0.3">
      <c r="A142" s="1">
        <v>44087</v>
      </c>
      <c r="B142">
        <v>50737.57</v>
      </c>
      <c r="C142">
        <v>18.651</v>
      </c>
      <c r="D142">
        <v>22</v>
      </c>
      <c r="E142">
        <v>2.1019999999999999</v>
      </c>
      <c r="F142">
        <v>35.867199999999997</v>
      </c>
      <c r="G142">
        <f t="shared" si="15"/>
        <v>4.2632760502416822E-3</v>
      </c>
      <c r="H142">
        <f t="shared" si="16"/>
        <v>2.6669969449261144E-2</v>
      </c>
      <c r="I142">
        <f t="shared" si="17"/>
        <v>-4.5248868778281492E-3</v>
      </c>
      <c r="J142">
        <f t="shared" si="18"/>
        <v>9.5238095238081577E-4</v>
      </c>
      <c r="K142">
        <f t="shared" si="19"/>
        <v>-1.531906482325418E-2</v>
      </c>
    </row>
    <row r="143" spans="1:11" x14ac:dyDescent="0.3">
      <c r="A143" s="1">
        <v>44094</v>
      </c>
      <c r="B143">
        <v>49825.58</v>
      </c>
      <c r="C143">
        <v>18.0046</v>
      </c>
      <c r="D143">
        <v>23.82</v>
      </c>
      <c r="E143">
        <v>1.9370000000000001</v>
      </c>
      <c r="F143">
        <v>34.852600000000002</v>
      </c>
      <c r="G143">
        <f t="shared" si="15"/>
        <v>-1.7974648766190371E-2</v>
      </c>
      <c r="H143">
        <f t="shared" si="16"/>
        <v>-3.4657659106750338E-2</v>
      </c>
      <c r="I143">
        <f t="shared" si="17"/>
        <v>8.272727272727276E-2</v>
      </c>
      <c r="J143">
        <f t="shared" si="18"/>
        <v>-7.8496669838249211E-2</v>
      </c>
      <c r="K143">
        <f t="shared" si="19"/>
        <v>-2.8287683454520929E-2</v>
      </c>
    </row>
    <row r="144" spans="1:11" x14ac:dyDescent="0.3">
      <c r="A144" s="1">
        <v>44101</v>
      </c>
      <c r="B144">
        <v>48294.74</v>
      </c>
      <c r="C144">
        <v>16.477900000000002</v>
      </c>
      <c r="D144">
        <v>22.42</v>
      </c>
      <c r="E144">
        <v>2.222</v>
      </c>
      <c r="F144">
        <v>32.186900000000001</v>
      </c>
      <c r="G144">
        <f t="shared" si="15"/>
        <v>-3.0723977523192003E-2</v>
      </c>
      <c r="H144">
        <f t="shared" si="16"/>
        <v>-8.4794996834142267E-2</v>
      </c>
      <c r="I144">
        <f t="shared" si="17"/>
        <v>-5.8774139378673373E-2</v>
      </c>
      <c r="J144">
        <f t="shared" si="18"/>
        <v>0.14713474445018071</v>
      </c>
      <c r="K144">
        <f t="shared" si="19"/>
        <v>-7.6484968122894736E-2</v>
      </c>
    </row>
    <row r="145" spans="1:11" x14ac:dyDescent="0.3">
      <c r="A145" s="1">
        <v>44108</v>
      </c>
      <c r="B145">
        <v>49043.26</v>
      </c>
      <c r="C145">
        <v>16.619199999999999</v>
      </c>
      <c r="D145">
        <v>22.7</v>
      </c>
      <c r="E145">
        <v>2.306</v>
      </c>
      <c r="F145">
        <v>31.8322</v>
      </c>
      <c r="G145">
        <f t="shared" si="15"/>
        <v>1.5498996371033469E-2</v>
      </c>
      <c r="H145">
        <f t="shared" si="16"/>
        <v>8.5751218298446563E-3</v>
      </c>
      <c r="I145">
        <f t="shared" si="17"/>
        <v>1.2488849241748312E-2</v>
      </c>
      <c r="J145">
        <f t="shared" si="18"/>
        <v>3.7803780378037777E-2</v>
      </c>
      <c r="K145">
        <f t="shared" si="19"/>
        <v>-1.1020011246811623E-2</v>
      </c>
    </row>
    <row r="146" spans="1:11" x14ac:dyDescent="0.3">
      <c r="A146" s="1">
        <v>44115</v>
      </c>
      <c r="B146">
        <v>49191.09</v>
      </c>
      <c r="C146">
        <v>16.874400000000001</v>
      </c>
      <c r="D146">
        <v>21.52</v>
      </c>
      <c r="E146">
        <v>2.0819999999999999</v>
      </c>
      <c r="F146">
        <v>33.2014</v>
      </c>
      <c r="G146">
        <f t="shared" si="15"/>
        <v>3.0142775990011916E-3</v>
      </c>
      <c r="H146">
        <f t="shared" si="16"/>
        <v>1.5355733127948579E-2</v>
      </c>
      <c r="I146">
        <f t="shared" si="17"/>
        <v>-5.1982378854625533E-2</v>
      </c>
      <c r="J146">
        <f t="shared" si="18"/>
        <v>-9.7137901127493542E-2</v>
      </c>
      <c r="K146">
        <f t="shared" si="19"/>
        <v>4.3013049679255566E-2</v>
      </c>
    </row>
    <row r="147" spans="1:11" x14ac:dyDescent="0.3">
      <c r="A147" s="1">
        <v>44122</v>
      </c>
      <c r="B147">
        <v>48210.12</v>
      </c>
      <c r="C147">
        <v>15.4682</v>
      </c>
      <c r="D147">
        <v>23.88</v>
      </c>
      <c r="E147">
        <v>2.012</v>
      </c>
      <c r="F147">
        <v>30.499400000000001</v>
      </c>
      <c r="G147">
        <f t="shared" si="15"/>
        <v>-1.9942026086431364E-2</v>
      </c>
      <c r="H147">
        <f t="shared" si="16"/>
        <v>-8.3333333333333481E-2</v>
      </c>
      <c r="I147">
        <f t="shared" si="17"/>
        <v>0.10966542750929364</v>
      </c>
      <c r="J147">
        <f t="shared" si="18"/>
        <v>-3.3621517771373566E-2</v>
      </c>
      <c r="K147">
        <f t="shared" si="19"/>
        <v>-8.1382110392935192E-2</v>
      </c>
    </row>
    <row r="148" spans="1:11" x14ac:dyDescent="0.3">
      <c r="A148" s="1">
        <v>44129</v>
      </c>
      <c r="B148">
        <v>47846.25</v>
      </c>
      <c r="C148">
        <v>15.1586</v>
      </c>
      <c r="D148">
        <v>22.44</v>
      </c>
      <c r="E148">
        <v>2.0680000000000001</v>
      </c>
      <c r="F148">
        <v>30.252700000000001</v>
      </c>
      <c r="G148">
        <f t="shared" si="15"/>
        <v>-7.5475854447157875E-3</v>
      </c>
      <c r="H148">
        <f t="shared" si="16"/>
        <v>-2.0015257108131457E-2</v>
      </c>
      <c r="I148">
        <f t="shared" si="17"/>
        <v>-6.030150753768837E-2</v>
      </c>
      <c r="J148">
        <f t="shared" si="18"/>
        <v>2.7833001988071704E-2</v>
      </c>
      <c r="K148">
        <f t="shared" si="19"/>
        <v>-8.0886837118107069E-3</v>
      </c>
    </row>
    <row r="149" spans="1:11" x14ac:dyDescent="0.3">
      <c r="A149" s="1">
        <v>44136</v>
      </c>
      <c r="B149">
        <v>44097.98</v>
      </c>
      <c r="C149">
        <v>14.5328</v>
      </c>
      <c r="D149">
        <v>21.74</v>
      </c>
      <c r="E149">
        <v>1.7350000000000001</v>
      </c>
      <c r="F149">
        <v>27.601500000000001</v>
      </c>
      <c r="G149">
        <f t="shared" si="15"/>
        <v>-7.8339890796039313E-2</v>
      </c>
      <c r="H149">
        <f t="shared" si="16"/>
        <v>-4.1283495837346473E-2</v>
      </c>
      <c r="I149">
        <f t="shared" si="17"/>
        <v>-3.1194295900178415E-2</v>
      </c>
      <c r="J149">
        <f t="shared" si="18"/>
        <v>-0.16102514506769827</v>
      </c>
      <c r="K149">
        <f t="shared" si="19"/>
        <v>-8.7635153225993023E-2</v>
      </c>
    </row>
    <row r="150" spans="1:11" x14ac:dyDescent="0.3">
      <c r="A150" s="1">
        <v>44143</v>
      </c>
      <c r="B150">
        <v>48962.48</v>
      </c>
      <c r="C150">
        <v>14.9102</v>
      </c>
      <c r="D150">
        <v>27.5</v>
      </c>
      <c r="E150">
        <v>1.8939999999999999</v>
      </c>
      <c r="F150">
        <v>28.586400000000001</v>
      </c>
      <c r="G150">
        <f t="shared" si="15"/>
        <v>0.11031117525111123</v>
      </c>
      <c r="H150">
        <f t="shared" si="16"/>
        <v>2.5968842893317134E-2</v>
      </c>
      <c r="I150">
        <f t="shared" si="17"/>
        <v>0.26494940202391914</v>
      </c>
      <c r="J150">
        <f t="shared" si="18"/>
        <v>9.1642651296829802E-2</v>
      </c>
      <c r="K150">
        <f t="shared" si="19"/>
        <v>3.5682843323732394E-2</v>
      </c>
    </row>
    <row r="151" spans="1:11" x14ac:dyDescent="0.3">
      <c r="A151" s="1">
        <v>44150</v>
      </c>
      <c r="B151">
        <v>50636.31</v>
      </c>
      <c r="C151">
        <v>16.430099999999999</v>
      </c>
      <c r="D151">
        <v>26.52</v>
      </c>
      <c r="E151">
        <v>2.1560000000000001</v>
      </c>
      <c r="F151">
        <v>33.150500000000001</v>
      </c>
      <c r="G151">
        <f t="shared" si="15"/>
        <v>3.4185972605962567E-2</v>
      </c>
      <c r="H151">
        <f t="shared" si="16"/>
        <v>0.10193692908210483</v>
      </c>
      <c r="I151">
        <f t="shared" si="17"/>
        <v>-3.5636363636363688E-2</v>
      </c>
      <c r="J151">
        <f t="shared" si="18"/>
        <v>0.13833157338965174</v>
      </c>
      <c r="K151">
        <f t="shared" si="19"/>
        <v>0.15965983824475982</v>
      </c>
    </row>
    <row r="152" spans="1:11" x14ac:dyDescent="0.3">
      <c r="A152" s="1">
        <v>44157</v>
      </c>
      <c r="B152">
        <v>52353.64</v>
      </c>
      <c r="C152">
        <v>17.850200000000001</v>
      </c>
      <c r="D152">
        <v>27.22</v>
      </c>
      <c r="E152">
        <v>2.1560000000000001</v>
      </c>
      <c r="F152">
        <v>36.250900000000001</v>
      </c>
      <c r="G152">
        <f t="shared" si="15"/>
        <v>3.391499104101392E-2</v>
      </c>
      <c r="H152">
        <f t="shared" si="16"/>
        <v>8.6432827554305813E-2</v>
      </c>
      <c r="I152">
        <f t="shared" si="17"/>
        <v>2.639517345399689E-2</v>
      </c>
      <c r="J152">
        <f t="shared" si="18"/>
        <v>0</v>
      </c>
      <c r="K152">
        <f t="shared" si="19"/>
        <v>9.3524984540203082E-2</v>
      </c>
    </row>
    <row r="153" spans="1:11" x14ac:dyDescent="0.3">
      <c r="A153" s="1">
        <v>44164</v>
      </c>
      <c r="B153">
        <v>53302.48</v>
      </c>
      <c r="C153">
        <v>18.012</v>
      </c>
      <c r="D153">
        <v>25.5</v>
      </c>
      <c r="E153">
        <v>2.202</v>
      </c>
      <c r="F153">
        <v>38.771999999999998</v>
      </c>
      <c r="G153">
        <f t="shared" si="15"/>
        <v>1.8123668191934783E-2</v>
      </c>
      <c r="H153">
        <f t="shared" si="16"/>
        <v>9.0643242092525167E-3</v>
      </c>
      <c r="I153">
        <f t="shared" si="17"/>
        <v>-6.318883174136658E-2</v>
      </c>
      <c r="J153">
        <f t="shared" si="18"/>
        <v>2.1335807050092637E-2</v>
      </c>
      <c r="K153">
        <f t="shared" si="19"/>
        <v>6.9545859551073175E-2</v>
      </c>
    </row>
    <row r="154" spans="1:11" x14ac:dyDescent="0.3">
      <c r="A154" s="1">
        <v>44171</v>
      </c>
      <c r="B154">
        <v>55304.72</v>
      </c>
      <c r="C154">
        <v>17.830300000000001</v>
      </c>
      <c r="D154">
        <v>26.5</v>
      </c>
      <c r="E154">
        <v>2.16</v>
      </c>
      <c r="F154">
        <v>41.655299999999997</v>
      </c>
      <c r="G154">
        <f t="shared" si="15"/>
        <v>3.756373061816265E-2</v>
      </c>
      <c r="H154">
        <f t="shared" si="16"/>
        <v>-1.008771929824559E-2</v>
      </c>
      <c r="I154">
        <f t="shared" si="17"/>
        <v>3.9215686274509887E-2</v>
      </c>
      <c r="J154">
        <f t="shared" si="18"/>
        <v>-1.9073569482288777E-2</v>
      </c>
      <c r="K154">
        <f t="shared" si="19"/>
        <v>7.4365521510368238E-2</v>
      </c>
    </row>
    <row r="155" spans="1:11" x14ac:dyDescent="0.3">
      <c r="A155" s="1">
        <v>44178</v>
      </c>
      <c r="B155">
        <v>55501.03</v>
      </c>
      <c r="C155">
        <v>19.565899999999999</v>
      </c>
      <c r="D155">
        <v>25.72</v>
      </c>
      <c r="E155">
        <v>2.48</v>
      </c>
      <c r="F155">
        <v>44.872100000000003</v>
      </c>
      <c r="G155">
        <f t="shared" si="15"/>
        <v>3.5496066158549056E-3</v>
      </c>
      <c r="H155">
        <f t="shared" si="16"/>
        <v>9.7339921369802962E-2</v>
      </c>
      <c r="I155">
        <f t="shared" si="17"/>
        <v>-2.9433962264150959E-2</v>
      </c>
      <c r="J155">
        <f t="shared" si="18"/>
        <v>0.14814814814814814</v>
      </c>
      <c r="K155">
        <f t="shared" si="19"/>
        <v>7.7224266779977846E-2</v>
      </c>
    </row>
    <row r="156" spans="1:11" x14ac:dyDescent="0.3">
      <c r="A156" s="1">
        <v>44185</v>
      </c>
      <c r="B156">
        <v>55607.24</v>
      </c>
      <c r="C156">
        <v>21.046199999999999</v>
      </c>
      <c r="D156">
        <v>28.2</v>
      </c>
      <c r="E156">
        <v>2.5960000000000001</v>
      </c>
      <c r="F156">
        <v>42.365499999999997</v>
      </c>
      <c r="G156">
        <f t="shared" si="15"/>
        <v>1.913658178956279E-3</v>
      </c>
      <c r="H156">
        <f t="shared" si="16"/>
        <v>7.5657138184290096E-2</v>
      </c>
      <c r="I156">
        <f t="shared" si="17"/>
        <v>9.6423017107309494E-2</v>
      </c>
      <c r="J156">
        <f t="shared" si="18"/>
        <v>4.6774193548387188E-2</v>
      </c>
      <c r="K156">
        <f t="shared" si="19"/>
        <v>-5.5860991573828844E-2</v>
      </c>
    </row>
    <row r="157" spans="1:11" x14ac:dyDescent="0.3">
      <c r="A157" s="1">
        <v>44192</v>
      </c>
      <c r="B157">
        <v>55843.46</v>
      </c>
      <c r="C157">
        <v>21.3353</v>
      </c>
      <c r="D157">
        <v>27.98</v>
      </c>
      <c r="E157">
        <v>2.6059999999999999</v>
      </c>
      <c r="F157">
        <v>41.5974</v>
      </c>
      <c r="G157">
        <f t="shared" si="15"/>
        <v>4.2480079932036841E-3</v>
      </c>
      <c r="H157">
        <f t="shared" si="16"/>
        <v>1.3736446484400977E-2</v>
      </c>
      <c r="I157">
        <f t="shared" si="17"/>
        <v>-7.8014184397162678E-3</v>
      </c>
      <c r="J157">
        <f t="shared" si="18"/>
        <v>3.8520801232664326E-3</v>
      </c>
      <c r="K157">
        <f t="shared" si="19"/>
        <v>-1.8130318301448067E-2</v>
      </c>
    </row>
    <row r="158" spans="1:11" x14ac:dyDescent="0.3">
      <c r="A158" s="1">
        <v>44199</v>
      </c>
      <c r="B158">
        <v>57025.84</v>
      </c>
      <c r="C158">
        <v>21.7727</v>
      </c>
      <c r="D158">
        <v>28.94</v>
      </c>
      <c r="E158">
        <v>2.722</v>
      </c>
      <c r="F158">
        <v>41.815199999999997</v>
      </c>
      <c r="G158">
        <f t="shared" si="15"/>
        <v>2.1173114989651465E-2</v>
      </c>
      <c r="H158">
        <f t="shared" si="16"/>
        <v>2.0501235042394539E-2</v>
      </c>
      <c r="I158">
        <f t="shared" si="17"/>
        <v>3.4310221586847822E-2</v>
      </c>
      <c r="J158">
        <f t="shared" si="18"/>
        <v>4.4512663085187976E-2</v>
      </c>
      <c r="K158">
        <f t="shared" si="19"/>
        <v>5.2359041670873019E-3</v>
      </c>
    </row>
    <row r="159" spans="1:11" x14ac:dyDescent="0.3">
      <c r="A159" s="1">
        <v>44206</v>
      </c>
      <c r="B159">
        <v>59843.23</v>
      </c>
      <c r="C159">
        <v>22.614100000000001</v>
      </c>
      <c r="D159">
        <v>27.98</v>
      </c>
      <c r="E159">
        <v>3</v>
      </c>
      <c r="F159">
        <v>46.349600000000002</v>
      </c>
      <c r="G159">
        <f t="shared" si="15"/>
        <v>4.9405497577940327E-2</v>
      </c>
      <c r="H159">
        <f t="shared" si="16"/>
        <v>3.8644724815939169E-2</v>
      </c>
      <c r="I159">
        <f t="shared" si="17"/>
        <v>-3.3172080165860374E-2</v>
      </c>
      <c r="J159">
        <f t="shared" si="18"/>
        <v>0.10213078618662741</v>
      </c>
      <c r="K159">
        <f t="shared" si="19"/>
        <v>0.10843903652260445</v>
      </c>
    </row>
    <row r="160" spans="1:11" x14ac:dyDescent="0.3">
      <c r="A160" s="1">
        <v>44213</v>
      </c>
      <c r="B160">
        <v>57872.92</v>
      </c>
      <c r="C160">
        <v>21.234500000000001</v>
      </c>
      <c r="D160">
        <v>25.76</v>
      </c>
      <c r="E160">
        <v>2.9380000000000002</v>
      </c>
      <c r="F160">
        <v>43.510300000000001</v>
      </c>
      <c r="G160">
        <f t="shared" si="15"/>
        <v>-3.2924526299800361E-2</v>
      </c>
      <c r="H160">
        <f t="shared" si="16"/>
        <v>-6.1006186405826446E-2</v>
      </c>
      <c r="I160">
        <f t="shared" si="17"/>
        <v>-7.9342387419585325E-2</v>
      </c>
      <c r="J160">
        <f t="shared" si="18"/>
        <v>-2.0666666666666611E-2</v>
      </c>
      <c r="K160">
        <f t="shared" si="19"/>
        <v>-6.125834958662002E-2</v>
      </c>
    </row>
    <row r="161" spans="1:11" x14ac:dyDescent="0.3">
      <c r="A161" s="1">
        <v>44220</v>
      </c>
      <c r="B161">
        <v>57304.69</v>
      </c>
      <c r="C161">
        <v>20.5822</v>
      </c>
      <c r="D161">
        <v>27.02</v>
      </c>
      <c r="E161">
        <v>3</v>
      </c>
      <c r="F161">
        <v>43.234699999999997</v>
      </c>
      <c r="G161">
        <f t="shared" si="15"/>
        <v>-9.8185818168496919E-3</v>
      </c>
      <c r="H161">
        <f t="shared" si="16"/>
        <v>-3.071887729873557E-2</v>
      </c>
      <c r="I161">
        <f t="shared" si="17"/>
        <v>4.8913043478260754E-2</v>
      </c>
      <c r="J161">
        <f t="shared" si="18"/>
        <v>2.1102791014295352E-2</v>
      </c>
      <c r="K161">
        <f t="shared" si="19"/>
        <v>-6.334132377850854E-3</v>
      </c>
    </row>
    <row r="162" spans="1:11" x14ac:dyDescent="0.3">
      <c r="A162" s="1">
        <v>44227</v>
      </c>
      <c r="B162">
        <v>56978.68</v>
      </c>
      <c r="C162">
        <v>20.070399999999999</v>
      </c>
      <c r="D162">
        <v>26.28</v>
      </c>
      <c r="E162">
        <v>2.8119999999999998</v>
      </c>
      <c r="F162">
        <v>40.583500000000001</v>
      </c>
      <c r="G162">
        <f t="shared" si="15"/>
        <v>-5.6890631464894259E-3</v>
      </c>
      <c r="H162">
        <f t="shared" si="16"/>
        <v>-2.4866146476081319E-2</v>
      </c>
      <c r="I162">
        <f t="shared" si="17"/>
        <v>-2.7387120651369279E-2</v>
      </c>
      <c r="J162">
        <f t="shared" si="18"/>
        <v>-6.2666666666666759E-2</v>
      </c>
      <c r="K162">
        <f t="shared" si="19"/>
        <v>-6.1321114752733274E-2</v>
      </c>
    </row>
    <row r="163" spans="1:11" x14ac:dyDescent="0.3">
      <c r="A163" s="1">
        <v>44234</v>
      </c>
      <c r="B163">
        <v>57453.85</v>
      </c>
      <c r="C163">
        <v>20.5822</v>
      </c>
      <c r="D163">
        <v>26.32</v>
      </c>
      <c r="E163">
        <v>2.8679999999999999</v>
      </c>
      <c r="F163">
        <v>42.5535</v>
      </c>
      <c r="G163">
        <f t="shared" si="15"/>
        <v>8.3394350307868237E-3</v>
      </c>
      <c r="H163">
        <f t="shared" si="16"/>
        <v>2.5500239158163351E-2</v>
      </c>
      <c r="I163">
        <f t="shared" si="17"/>
        <v>1.5220700152207556E-3</v>
      </c>
      <c r="J163">
        <f t="shared" si="18"/>
        <v>1.9914651493598834E-2</v>
      </c>
      <c r="K163">
        <f t="shared" si="19"/>
        <v>4.8541895105153499E-2</v>
      </c>
    </row>
    <row r="164" spans="1:11" x14ac:dyDescent="0.3">
      <c r="A164" s="1">
        <v>44241</v>
      </c>
      <c r="B164">
        <v>57428.07</v>
      </c>
      <c r="C164">
        <v>20.507899999999999</v>
      </c>
      <c r="D164">
        <v>26.6</v>
      </c>
      <c r="E164">
        <v>2.77</v>
      </c>
      <c r="F164">
        <v>43.2926</v>
      </c>
      <c r="G164">
        <f t="shared" si="15"/>
        <v>-4.4870796299989468E-4</v>
      </c>
      <c r="H164">
        <f t="shared" si="16"/>
        <v>-3.6099153637609849E-3</v>
      </c>
      <c r="I164">
        <f t="shared" si="17"/>
        <v>1.0638297872340496E-2</v>
      </c>
      <c r="J164">
        <f t="shared" si="18"/>
        <v>-3.4170153417015348E-2</v>
      </c>
      <c r="K164">
        <f t="shared" si="19"/>
        <v>1.7368724076750386E-2</v>
      </c>
    </row>
    <row r="165" spans="1:11" x14ac:dyDescent="0.3">
      <c r="A165" s="1">
        <v>44248</v>
      </c>
      <c r="B165">
        <v>58712.53</v>
      </c>
      <c r="C165">
        <v>20.568200000000001</v>
      </c>
      <c r="D165">
        <v>25.1</v>
      </c>
      <c r="E165">
        <v>2.7</v>
      </c>
      <c r="F165">
        <v>43.959499999999998</v>
      </c>
      <c r="G165">
        <f t="shared" si="15"/>
        <v>2.2366414194312956E-2</v>
      </c>
      <c r="H165">
        <f t="shared" si="16"/>
        <v>2.9403303117336854E-3</v>
      </c>
      <c r="I165">
        <f t="shared" si="17"/>
        <v>-5.6390977443608992E-2</v>
      </c>
      <c r="J165">
        <f t="shared" si="18"/>
        <v>-2.5270758122743597E-2</v>
      </c>
      <c r="K165">
        <f t="shared" si="19"/>
        <v>1.5404480211398619E-2</v>
      </c>
    </row>
    <row r="166" spans="1:11" x14ac:dyDescent="0.3">
      <c r="A166" s="1">
        <v>44255</v>
      </c>
      <c r="B166">
        <v>56970.3</v>
      </c>
      <c r="C166">
        <v>19.693899999999999</v>
      </c>
      <c r="D166">
        <v>24.62</v>
      </c>
      <c r="E166">
        <v>2.56</v>
      </c>
      <c r="F166">
        <v>42.625700000000002</v>
      </c>
      <c r="G166">
        <f t="shared" si="15"/>
        <v>-2.9673904360789649E-2</v>
      </c>
      <c r="H166">
        <f t="shared" si="16"/>
        <v>-4.2507365739345326E-2</v>
      </c>
      <c r="I166">
        <f t="shared" si="17"/>
        <v>-1.9123505976095578E-2</v>
      </c>
      <c r="J166">
        <f t="shared" si="18"/>
        <v>-5.1851851851851927E-2</v>
      </c>
      <c r="K166">
        <f t="shared" si="19"/>
        <v>-3.0341564394499421E-2</v>
      </c>
    </row>
    <row r="167" spans="1:11" x14ac:dyDescent="0.3">
      <c r="A167" s="1">
        <v>44262</v>
      </c>
      <c r="B167">
        <v>57643.55</v>
      </c>
      <c r="C167">
        <v>20.480699999999999</v>
      </c>
      <c r="D167">
        <v>24.48</v>
      </c>
      <c r="E167">
        <v>2.5499999999999998</v>
      </c>
      <c r="F167">
        <v>46.1905</v>
      </c>
      <c r="G167">
        <f t="shared" si="15"/>
        <v>1.1817561080071481E-2</v>
      </c>
      <c r="H167">
        <f t="shared" si="16"/>
        <v>3.9951457050152461E-2</v>
      </c>
      <c r="I167">
        <f t="shared" si="17"/>
        <v>-5.6864337936637366E-3</v>
      </c>
      <c r="J167">
        <f t="shared" si="18"/>
        <v>-3.906250000000111E-3</v>
      </c>
      <c r="K167">
        <f t="shared" si="19"/>
        <v>8.3630298153461347E-2</v>
      </c>
    </row>
    <row r="168" spans="1:11" x14ac:dyDescent="0.3">
      <c r="A168" s="1">
        <v>44269</v>
      </c>
      <c r="B168">
        <v>59443.12</v>
      </c>
      <c r="C168">
        <v>22.492699999999999</v>
      </c>
      <c r="D168">
        <v>25.9</v>
      </c>
      <c r="E168">
        <v>2.63</v>
      </c>
      <c r="F168">
        <v>50.073300000000003</v>
      </c>
      <c r="G168">
        <f t="shared" si="15"/>
        <v>3.1218930825738456E-2</v>
      </c>
      <c r="H168">
        <f t="shared" si="16"/>
        <v>9.8238829727499644E-2</v>
      </c>
      <c r="I168">
        <f t="shared" si="17"/>
        <v>5.8006535947712434E-2</v>
      </c>
      <c r="J168">
        <f t="shared" si="18"/>
        <v>3.1372549019607954E-2</v>
      </c>
      <c r="K168">
        <f t="shared" si="19"/>
        <v>8.4060575226507783E-2</v>
      </c>
    </row>
    <row r="169" spans="1:11" x14ac:dyDescent="0.3">
      <c r="A169" s="1">
        <v>44276</v>
      </c>
      <c r="B169">
        <v>57595.05</v>
      </c>
      <c r="C169">
        <v>22.512599999999999</v>
      </c>
      <c r="D169">
        <v>24.84</v>
      </c>
      <c r="E169">
        <v>2.4900000000000002</v>
      </c>
      <c r="F169">
        <v>46.132599999999996</v>
      </c>
      <c r="G169">
        <f t="shared" si="15"/>
        <v>-3.1089720727983328E-2</v>
      </c>
      <c r="H169">
        <f t="shared" si="16"/>
        <v>8.8473149066148338E-4</v>
      </c>
      <c r="I169">
        <f t="shared" si="17"/>
        <v>-4.0926640926640889E-2</v>
      </c>
      <c r="J169">
        <f t="shared" si="18"/>
        <v>-5.3231939163497999E-2</v>
      </c>
      <c r="K169">
        <f t="shared" si="19"/>
        <v>-7.8698627811628286E-2</v>
      </c>
    </row>
    <row r="170" spans="1:11" x14ac:dyDescent="0.3">
      <c r="A170" s="1">
        <v>44283</v>
      </c>
      <c r="B170">
        <v>57525.64</v>
      </c>
      <c r="C170">
        <v>22.4861</v>
      </c>
      <c r="D170">
        <v>26.08</v>
      </c>
      <c r="E170">
        <v>2.62</v>
      </c>
      <c r="F170">
        <v>45.668999999999997</v>
      </c>
      <c r="G170">
        <f t="shared" si="15"/>
        <v>-1.2051382887939832E-3</v>
      </c>
      <c r="H170">
        <f t="shared" si="16"/>
        <v>-1.1771185913665994E-3</v>
      </c>
      <c r="I170">
        <f t="shared" si="17"/>
        <v>4.9919484702093397E-2</v>
      </c>
      <c r="J170">
        <f t="shared" si="18"/>
        <v>5.2208835341365445E-2</v>
      </c>
      <c r="K170">
        <f t="shared" si="19"/>
        <v>-1.0049292691068801E-2</v>
      </c>
    </row>
    <row r="171" spans="1:11" x14ac:dyDescent="0.3">
      <c r="A171" s="1">
        <v>44290</v>
      </c>
      <c r="B171">
        <v>58512.71</v>
      </c>
      <c r="C171">
        <v>22.9436</v>
      </c>
      <c r="D171">
        <v>26.43</v>
      </c>
      <c r="E171">
        <v>2.7490000000000001</v>
      </c>
      <c r="F171">
        <v>46.509300000000003</v>
      </c>
      <c r="G171">
        <f t="shared" si="15"/>
        <v>1.7158783457254856E-2</v>
      </c>
      <c r="H171">
        <f t="shared" si="16"/>
        <v>2.0345902579816055E-2</v>
      </c>
      <c r="I171">
        <f t="shared" si="17"/>
        <v>1.3420245398773067E-2</v>
      </c>
      <c r="J171">
        <f t="shared" si="18"/>
        <v>4.9236641221374056E-2</v>
      </c>
      <c r="K171">
        <f t="shared" si="19"/>
        <v>1.8399789791762711E-2</v>
      </c>
    </row>
    <row r="172" spans="1:11" x14ac:dyDescent="0.3">
      <c r="A172" s="1">
        <v>44297</v>
      </c>
      <c r="B172">
        <v>59389.97</v>
      </c>
      <c r="C172">
        <v>22.351600000000001</v>
      </c>
      <c r="D172">
        <v>26.57</v>
      </c>
      <c r="E172">
        <v>2.9180000000000001</v>
      </c>
      <c r="F172">
        <v>46.813099999999999</v>
      </c>
      <c r="G172">
        <f t="shared" si="15"/>
        <v>1.4992640060595308E-2</v>
      </c>
      <c r="H172">
        <f t="shared" si="16"/>
        <v>-2.5802402412873238E-2</v>
      </c>
      <c r="I172">
        <f t="shared" si="17"/>
        <v>5.2970109723800007E-3</v>
      </c>
      <c r="J172">
        <f t="shared" si="18"/>
        <v>6.1476900691160408E-2</v>
      </c>
      <c r="K172">
        <f t="shared" si="19"/>
        <v>6.5320269279476317E-3</v>
      </c>
    </row>
    <row r="173" spans="1:11" x14ac:dyDescent="0.3">
      <c r="A173" s="1">
        <v>44304</v>
      </c>
      <c r="B173">
        <v>60158.720000000001</v>
      </c>
      <c r="C173">
        <v>21.833100000000002</v>
      </c>
      <c r="D173">
        <v>26.21</v>
      </c>
      <c r="E173">
        <v>3.141</v>
      </c>
      <c r="F173">
        <v>48.653700000000001</v>
      </c>
      <c r="G173">
        <f t="shared" si="15"/>
        <v>1.2944104871580153E-2</v>
      </c>
      <c r="H173">
        <f t="shared" si="16"/>
        <v>-2.3197444478247564E-2</v>
      </c>
      <c r="I173">
        <f t="shared" si="17"/>
        <v>-1.3549115543846413E-2</v>
      </c>
      <c r="J173">
        <f t="shared" si="18"/>
        <v>7.6422206991089814E-2</v>
      </c>
      <c r="K173">
        <f t="shared" si="19"/>
        <v>3.9318054134419578E-2</v>
      </c>
    </row>
    <row r="174" spans="1:11" x14ac:dyDescent="0.3">
      <c r="A174" s="1">
        <v>44311</v>
      </c>
      <c r="B174">
        <v>59355.67</v>
      </c>
      <c r="C174">
        <v>21.866900000000001</v>
      </c>
      <c r="D174">
        <v>24.45</v>
      </c>
      <c r="E174">
        <v>3.1</v>
      </c>
      <c r="F174">
        <v>48.175699999999999</v>
      </c>
      <c r="G174">
        <f t="shared" si="15"/>
        <v>-1.3348854496904261E-2</v>
      </c>
      <c r="H174">
        <f t="shared" si="16"/>
        <v>1.5481081477206615E-3</v>
      </c>
      <c r="I174">
        <f t="shared" si="17"/>
        <v>-6.7149942769935245E-2</v>
      </c>
      <c r="J174">
        <f t="shared" si="18"/>
        <v>-1.3053167780961439E-2</v>
      </c>
      <c r="K174">
        <f t="shared" si="19"/>
        <v>-9.8245354412922481E-3</v>
      </c>
    </row>
    <row r="175" spans="1:11" x14ac:dyDescent="0.3">
      <c r="A175" s="1">
        <v>44318</v>
      </c>
      <c r="B175">
        <v>60810.55</v>
      </c>
      <c r="C175">
        <v>21.9817</v>
      </c>
      <c r="D175">
        <v>24.62</v>
      </c>
      <c r="E175">
        <v>3.3780000000000001</v>
      </c>
      <c r="F175">
        <v>48.334699999999998</v>
      </c>
      <c r="G175">
        <f t="shared" si="15"/>
        <v>2.4511221927071336E-2</v>
      </c>
      <c r="H175">
        <f t="shared" si="16"/>
        <v>5.2499439792563773E-3</v>
      </c>
      <c r="I175">
        <f t="shared" si="17"/>
        <v>6.952965235173858E-3</v>
      </c>
      <c r="J175">
        <f t="shared" si="18"/>
        <v>8.9677419354838639E-2</v>
      </c>
      <c r="K175">
        <f t="shared" si="19"/>
        <v>3.3004190909524667E-3</v>
      </c>
    </row>
    <row r="176" spans="1:11" x14ac:dyDescent="0.3">
      <c r="A176" s="1">
        <v>44325</v>
      </c>
      <c r="B176">
        <v>62109</v>
      </c>
      <c r="C176">
        <v>22.5398</v>
      </c>
      <c r="D176">
        <v>25.41</v>
      </c>
      <c r="E176">
        <v>3.3010000000000002</v>
      </c>
      <c r="F176">
        <v>50.7256</v>
      </c>
      <c r="G176">
        <f t="shared" si="15"/>
        <v>2.1352380466876264E-2</v>
      </c>
      <c r="H176">
        <f t="shared" si="16"/>
        <v>2.5389301100460893E-2</v>
      </c>
      <c r="I176">
        <f t="shared" si="17"/>
        <v>3.2087733549959419E-2</v>
      </c>
      <c r="J176">
        <f t="shared" si="18"/>
        <v>-2.2794552989934824E-2</v>
      </c>
      <c r="K176">
        <f t="shared" si="19"/>
        <v>4.9465497872129172E-2</v>
      </c>
    </row>
    <row r="177" spans="1:11" x14ac:dyDescent="0.3">
      <c r="A177" s="1">
        <v>44332</v>
      </c>
      <c r="B177">
        <v>62237.55</v>
      </c>
      <c r="C177">
        <v>23.145</v>
      </c>
      <c r="D177">
        <v>27.14</v>
      </c>
      <c r="E177">
        <v>3.26</v>
      </c>
      <c r="F177">
        <v>55.390999999999998</v>
      </c>
      <c r="G177">
        <f t="shared" si="15"/>
        <v>2.0697483456504351E-3</v>
      </c>
      <c r="H177">
        <f t="shared" si="16"/>
        <v>2.6850282611203369E-2</v>
      </c>
      <c r="I177">
        <f t="shared" si="17"/>
        <v>6.8083431719795362E-2</v>
      </c>
      <c r="J177">
        <f t="shared" si="18"/>
        <v>-1.2420478642835575E-2</v>
      </c>
      <c r="K177">
        <f t="shared" si="19"/>
        <v>9.197328370684632E-2</v>
      </c>
    </row>
    <row r="178" spans="1:11" x14ac:dyDescent="0.3">
      <c r="A178" s="1">
        <v>44339</v>
      </c>
      <c r="B178">
        <v>63626.19</v>
      </c>
      <c r="C178">
        <v>23.845099999999999</v>
      </c>
      <c r="D178">
        <v>27.73</v>
      </c>
      <c r="E178">
        <v>3.1749999999999998</v>
      </c>
      <c r="F178">
        <v>55.057499999999997</v>
      </c>
      <c r="G178">
        <f t="shared" si="15"/>
        <v>2.2311932265971279E-2</v>
      </c>
      <c r="H178">
        <f t="shared" si="16"/>
        <v>3.0248433786995044E-2</v>
      </c>
      <c r="I178">
        <f t="shared" si="17"/>
        <v>2.1739130434782705E-2</v>
      </c>
      <c r="J178">
        <f t="shared" si="18"/>
        <v>-2.6073619631901801E-2</v>
      </c>
      <c r="K178">
        <f t="shared" si="19"/>
        <v>-6.0208337094473929E-3</v>
      </c>
    </row>
    <row r="179" spans="1:11" x14ac:dyDescent="0.3">
      <c r="A179" s="1">
        <v>44346</v>
      </c>
      <c r="B179">
        <v>66195.47</v>
      </c>
      <c r="C179">
        <v>24.8276</v>
      </c>
      <c r="D179">
        <v>28.5</v>
      </c>
      <c r="E179">
        <v>3.3929999999999998</v>
      </c>
      <c r="F179">
        <v>57.911999999999999</v>
      </c>
      <c r="G179">
        <f t="shared" si="15"/>
        <v>4.0380855745094868E-2</v>
      </c>
      <c r="H179">
        <f t="shared" si="16"/>
        <v>4.1203433829172464E-2</v>
      </c>
      <c r="I179">
        <f t="shared" si="17"/>
        <v>2.7767760548142784E-2</v>
      </c>
      <c r="J179">
        <f t="shared" si="18"/>
        <v>6.8661417322834595E-2</v>
      </c>
      <c r="K179">
        <f t="shared" si="19"/>
        <v>5.1845797575262198E-2</v>
      </c>
    </row>
    <row r="180" spans="1:11" x14ac:dyDescent="0.3">
      <c r="A180" s="1">
        <v>44353</v>
      </c>
      <c r="B180">
        <v>66877.179999999993</v>
      </c>
      <c r="C180">
        <v>25.708600000000001</v>
      </c>
      <c r="D180">
        <v>28.66</v>
      </c>
      <c r="E180">
        <v>3.6560000000000001</v>
      </c>
      <c r="F180">
        <v>59.071300000000001</v>
      </c>
      <c r="G180">
        <f t="shared" si="15"/>
        <v>1.0298438850876002E-2</v>
      </c>
      <c r="H180">
        <f t="shared" si="16"/>
        <v>3.5484702508498556E-2</v>
      </c>
      <c r="I180">
        <f t="shared" si="17"/>
        <v>5.6140350877194045E-3</v>
      </c>
      <c r="J180">
        <f t="shared" si="18"/>
        <v>7.7512525788387965E-2</v>
      </c>
      <c r="K180">
        <f t="shared" si="19"/>
        <v>2.0018303633098533E-2</v>
      </c>
    </row>
    <row r="181" spans="1:11" x14ac:dyDescent="0.3">
      <c r="A181" s="1">
        <v>44360</v>
      </c>
      <c r="B181">
        <v>66210.63</v>
      </c>
      <c r="C181">
        <v>25.748999999999999</v>
      </c>
      <c r="D181">
        <v>26.44</v>
      </c>
      <c r="E181">
        <v>3.532</v>
      </c>
      <c r="F181">
        <v>58.925800000000002</v>
      </c>
      <c r="G181">
        <f t="shared" si="15"/>
        <v>-9.9667779054078975E-3</v>
      </c>
      <c r="H181">
        <f t="shared" si="16"/>
        <v>1.5714585780632895E-3</v>
      </c>
      <c r="I181">
        <f t="shared" si="17"/>
        <v>-7.7459874389392835E-2</v>
      </c>
      <c r="J181">
        <f t="shared" si="18"/>
        <v>-3.391684901531733E-2</v>
      </c>
      <c r="K181">
        <f t="shared" si="19"/>
        <v>-2.4631250708888608E-3</v>
      </c>
    </row>
    <row r="182" spans="1:11" x14ac:dyDescent="0.3">
      <c r="A182" s="1">
        <v>44367</v>
      </c>
      <c r="B182">
        <v>65988.89</v>
      </c>
      <c r="C182">
        <v>25.9175</v>
      </c>
      <c r="D182">
        <v>27.43</v>
      </c>
      <c r="E182">
        <v>3.4009999999999998</v>
      </c>
      <c r="F182">
        <v>56.882899999999999</v>
      </c>
      <c r="G182">
        <f t="shared" si="15"/>
        <v>-3.3490090639525238E-3</v>
      </c>
      <c r="H182">
        <f t="shared" si="16"/>
        <v>6.5439434541147978E-3</v>
      </c>
      <c r="I182">
        <f t="shared" si="17"/>
        <v>3.7443267776096745E-2</v>
      </c>
      <c r="J182">
        <f t="shared" si="18"/>
        <v>-3.7089467723669389E-2</v>
      </c>
      <c r="K182">
        <f t="shared" si="19"/>
        <v>-3.46690244341189E-2</v>
      </c>
    </row>
    <row r="183" spans="1:11" x14ac:dyDescent="0.3">
      <c r="A183" s="1">
        <v>44374</v>
      </c>
      <c r="B183">
        <v>67947.66</v>
      </c>
      <c r="C183">
        <v>26.038799999999998</v>
      </c>
      <c r="D183">
        <v>27.8</v>
      </c>
      <c r="E183">
        <v>3.55</v>
      </c>
      <c r="F183">
        <v>57.506399999999999</v>
      </c>
      <c r="G183">
        <f t="shared" si="15"/>
        <v>2.9683330027221233E-2</v>
      </c>
      <c r="H183">
        <f t="shared" si="16"/>
        <v>4.6802353622068527E-3</v>
      </c>
      <c r="I183">
        <f t="shared" si="17"/>
        <v>1.3488880787458912E-2</v>
      </c>
      <c r="J183">
        <f t="shared" si="18"/>
        <v>4.3810643928256399E-2</v>
      </c>
      <c r="K183">
        <f t="shared" si="19"/>
        <v>1.0961114851739229E-2</v>
      </c>
    </row>
    <row r="184" spans="1:11" x14ac:dyDescent="0.3">
      <c r="A184" s="1">
        <v>44381</v>
      </c>
      <c r="B184">
        <v>67027.89</v>
      </c>
      <c r="C184">
        <v>25.096800000000002</v>
      </c>
      <c r="D184">
        <v>28.71</v>
      </c>
      <c r="E184">
        <v>3.4369999999999998</v>
      </c>
      <c r="F184">
        <v>56.085900000000002</v>
      </c>
      <c r="G184">
        <f t="shared" si="15"/>
        <v>-1.3536448495798159E-2</v>
      </c>
      <c r="H184">
        <f t="shared" si="16"/>
        <v>-3.6176782340199831E-2</v>
      </c>
      <c r="I184">
        <f t="shared" si="17"/>
        <v>3.2733812949640395E-2</v>
      </c>
      <c r="J184">
        <f t="shared" si="18"/>
        <v>-3.1830985915492938E-2</v>
      </c>
      <c r="K184">
        <f t="shared" si="19"/>
        <v>-2.4701598430783345E-2</v>
      </c>
    </row>
    <row r="185" spans="1:11" x14ac:dyDescent="0.3">
      <c r="A185" s="1">
        <v>44388</v>
      </c>
      <c r="B185">
        <v>67128.800000000003</v>
      </c>
      <c r="C185">
        <v>24.941600000000001</v>
      </c>
      <c r="D185">
        <v>29.2</v>
      </c>
      <c r="E185">
        <v>3.33</v>
      </c>
      <c r="F185">
        <v>54.000300000000003</v>
      </c>
      <c r="G185">
        <f t="shared" si="15"/>
        <v>1.5054927135556007E-3</v>
      </c>
      <c r="H185">
        <f t="shared" si="16"/>
        <v>-6.1840553377323637E-3</v>
      </c>
      <c r="I185">
        <f t="shared" si="17"/>
        <v>1.7067223963775691E-2</v>
      </c>
      <c r="J185">
        <f t="shared" si="18"/>
        <v>-3.1131800989234737E-2</v>
      </c>
      <c r="K185">
        <f t="shared" si="19"/>
        <v>-3.7185816756083123E-2</v>
      </c>
    </row>
    <row r="186" spans="1:11" x14ac:dyDescent="0.3">
      <c r="A186" s="1">
        <v>44395</v>
      </c>
      <c r="B186">
        <v>67329.440000000002</v>
      </c>
      <c r="C186">
        <v>25.338699999999999</v>
      </c>
      <c r="D186">
        <v>29.9</v>
      </c>
      <c r="E186">
        <v>3.234</v>
      </c>
      <c r="F186">
        <v>53.695799999999998</v>
      </c>
      <c r="G186">
        <f t="shared" si="15"/>
        <v>2.9888810763785134E-3</v>
      </c>
      <c r="H186">
        <f t="shared" si="16"/>
        <v>1.5921191904288312E-2</v>
      </c>
      <c r="I186">
        <f t="shared" si="17"/>
        <v>2.3972602739726012E-2</v>
      </c>
      <c r="J186">
        <f t="shared" si="18"/>
        <v>-2.8828828828828867E-2</v>
      </c>
      <c r="K186">
        <f t="shared" si="19"/>
        <v>-5.6388575619025216E-3</v>
      </c>
    </row>
    <row r="187" spans="1:11" x14ac:dyDescent="0.3">
      <c r="A187" s="1">
        <v>44402</v>
      </c>
      <c r="B187">
        <v>67190.720000000001</v>
      </c>
      <c r="C187">
        <v>24.840900000000001</v>
      </c>
      <c r="D187">
        <v>30.25</v>
      </c>
      <c r="E187">
        <v>3.3050000000000002</v>
      </c>
      <c r="F187">
        <v>52.8264</v>
      </c>
      <c r="G187">
        <f t="shared" si="15"/>
        <v>-2.0603171510115148E-3</v>
      </c>
      <c r="H187">
        <f t="shared" si="16"/>
        <v>-1.9645838184279341E-2</v>
      </c>
      <c r="I187">
        <f t="shared" si="17"/>
        <v>1.17056856187292E-2</v>
      </c>
      <c r="J187">
        <f t="shared" si="18"/>
        <v>2.195423623995052E-2</v>
      </c>
      <c r="K187">
        <f t="shared" si="19"/>
        <v>-1.619121048573624E-2</v>
      </c>
    </row>
    <row r="188" spans="1:11" x14ac:dyDescent="0.3">
      <c r="A188" s="1">
        <v>44409</v>
      </c>
      <c r="B188">
        <v>67637.95</v>
      </c>
      <c r="C188">
        <v>25.298300000000001</v>
      </c>
      <c r="D188">
        <v>30.83</v>
      </c>
      <c r="E188">
        <v>3.25</v>
      </c>
      <c r="F188">
        <v>55.5212</v>
      </c>
      <c r="G188">
        <f t="shared" si="15"/>
        <v>6.6561275128469433E-3</v>
      </c>
      <c r="H188">
        <f t="shared" si="16"/>
        <v>1.8413181486983232E-2</v>
      </c>
      <c r="I188">
        <f t="shared" si="17"/>
        <v>1.9173553719008307E-2</v>
      </c>
      <c r="J188">
        <f t="shared" si="18"/>
        <v>-1.6641452344931973E-2</v>
      </c>
      <c r="K188">
        <f t="shared" si="19"/>
        <v>5.1012372601578093E-2</v>
      </c>
    </row>
    <row r="189" spans="1:11" x14ac:dyDescent="0.3">
      <c r="A189" s="1">
        <v>44416</v>
      </c>
      <c r="B189">
        <v>68387.12</v>
      </c>
      <c r="C189">
        <v>25.695399999999999</v>
      </c>
      <c r="D189">
        <v>30.81</v>
      </c>
      <c r="E189">
        <v>3.343</v>
      </c>
      <c r="F189">
        <v>56.328000000000003</v>
      </c>
      <c r="G189">
        <f t="shared" si="15"/>
        <v>1.1076178388020219E-2</v>
      </c>
      <c r="H189">
        <f t="shared" si="16"/>
        <v>1.5696706893348455E-2</v>
      </c>
      <c r="I189">
        <f t="shared" si="17"/>
        <v>-6.4871878040873021E-4</v>
      </c>
      <c r="J189">
        <f t="shared" si="18"/>
        <v>2.8615384615384709E-2</v>
      </c>
      <c r="K189">
        <f t="shared" si="19"/>
        <v>1.4531386209231778E-2</v>
      </c>
    </row>
    <row r="190" spans="1:11" x14ac:dyDescent="0.3">
      <c r="A190" s="1">
        <v>44423</v>
      </c>
      <c r="B190">
        <v>69254.399999999994</v>
      </c>
      <c r="C190">
        <v>26.872800000000002</v>
      </c>
      <c r="D190">
        <v>32.14</v>
      </c>
      <c r="E190">
        <v>3.26</v>
      </c>
      <c r="F190">
        <v>57.089100000000002</v>
      </c>
      <c r="G190">
        <f t="shared" si="15"/>
        <v>1.268192022123471E-2</v>
      </c>
      <c r="H190">
        <f t="shared" si="16"/>
        <v>4.5821431073266083E-2</v>
      </c>
      <c r="I190">
        <f t="shared" si="17"/>
        <v>4.3167802661473686E-2</v>
      </c>
      <c r="J190">
        <f t="shared" si="18"/>
        <v>-2.4827998803469975E-2</v>
      </c>
      <c r="K190">
        <f t="shared" si="19"/>
        <v>1.3511930123561999E-2</v>
      </c>
    </row>
    <row r="191" spans="1:11" x14ac:dyDescent="0.3">
      <c r="A191" s="1">
        <v>44430</v>
      </c>
      <c r="B191">
        <v>67966.14</v>
      </c>
      <c r="C191">
        <v>26.8322</v>
      </c>
      <c r="D191">
        <v>32.07</v>
      </c>
      <c r="E191">
        <v>3.46</v>
      </c>
      <c r="F191">
        <v>54.364100000000001</v>
      </c>
      <c r="G191">
        <f t="shared" si="15"/>
        <v>-1.8601850568339295E-2</v>
      </c>
      <c r="H191">
        <f t="shared" si="16"/>
        <v>-1.5108213509571478E-3</v>
      </c>
      <c r="I191">
        <f t="shared" si="17"/>
        <v>-2.1779713752333452E-3</v>
      </c>
      <c r="J191">
        <f t="shared" si="18"/>
        <v>6.1349693251533832E-2</v>
      </c>
      <c r="K191">
        <f t="shared" si="19"/>
        <v>-4.7732404259306915E-2</v>
      </c>
    </row>
    <row r="192" spans="1:11" x14ac:dyDescent="0.3">
      <c r="A192" s="1">
        <v>44437</v>
      </c>
      <c r="B192">
        <v>69774.86</v>
      </c>
      <c r="C192">
        <v>27.249300000000002</v>
      </c>
      <c r="D192">
        <v>32</v>
      </c>
      <c r="E192">
        <v>3.6019999999999999</v>
      </c>
      <c r="F192">
        <v>55.993000000000002</v>
      </c>
      <c r="G192">
        <f t="shared" si="15"/>
        <v>2.6612074777234707E-2</v>
      </c>
      <c r="H192">
        <f t="shared" si="16"/>
        <v>1.5544755927579645E-2</v>
      </c>
      <c r="I192">
        <f t="shared" si="17"/>
        <v>-2.1827252884315529E-3</v>
      </c>
      <c r="J192">
        <f t="shared" si="18"/>
        <v>4.1040462427745616E-2</v>
      </c>
      <c r="K192">
        <f t="shared" si="19"/>
        <v>2.9962787942778402E-2</v>
      </c>
    </row>
    <row r="193" spans="1:11" x14ac:dyDescent="0.3">
      <c r="A193" s="1">
        <v>44444</v>
      </c>
      <c r="B193">
        <v>71177.34</v>
      </c>
      <c r="C193">
        <v>27.4986</v>
      </c>
      <c r="D193">
        <v>32.82</v>
      </c>
      <c r="E193">
        <v>3.4329999999999998</v>
      </c>
      <c r="F193">
        <v>56.601900000000001</v>
      </c>
      <c r="G193">
        <f t="shared" si="15"/>
        <v>2.0100076159235591E-2</v>
      </c>
      <c r="H193">
        <f t="shared" si="16"/>
        <v>9.1488588697690165E-3</v>
      </c>
      <c r="I193">
        <f t="shared" si="17"/>
        <v>2.5625000000000009E-2</v>
      </c>
      <c r="J193">
        <f t="shared" si="18"/>
        <v>-4.6918378678511896E-2</v>
      </c>
      <c r="K193">
        <f t="shared" si="19"/>
        <v>1.0874573607415172E-2</v>
      </c>
    </row>
    <row r="194" spans="1:11" x14ac:dyDescent="0.3">
      <c r="A194" s="1">
        <v>44451</v>
      </c>
      <c r="B194">
        <v>71091.23</v>
      </c>
      <c r="C194">
        <v>27.3978</v>
      </c>
      <c r="D194">
        <v>34.03</v>
      </c>
      <c r="E194">
        <v>3.5270000000000001</v>
      </c>
      <c r="F194">
        <v>56.738999999999997</v>
      </c>
      <c r="G194">
        <f t="shared" si="15"/>
        <v>-1.20979513985775E-3</v>
      </c>
      <c r="H194">
        <f t="shared" si="16"/>
        <v>-3.6656411599135241E-3</v>
      </c>
      <c r="I194">
        <f t="shared" si="17"/>
        <v>3.6867763558805722E-2</v>
      </c>
      <c r="J194">
        <f t="shared" si="18"/>
        <v>2.7381299155257777E-2</v>
      </c>
      <c r="K194">
        <f t="shared" si="19"/>
        <v>2.422180174163735E-3</v>
      </c>
    </row>
    <row r="195" spans="1:11" x14ac:dyDescent="0.3">
      <c r="A195" s="1">
        <v>44458</v>
      </c>
      <c r="B195">
        <v>71107.64</v>
      </c>
      <c r="C195">
        <v>27.739100000000001</v>
      </c>
      <c r="D195">
        <v>33.200000000000003</v>
      </c>
      <c r="E195">
        <v>3.7679999999999998</v>
      </c>
      <c r="F195">
        <v>57.911299999999997</v>
      </c>
      <c r="G195">
        <f t="shared" si="15"/>
        <v>2.3083016006331114E-4</v>
      </c>
      <c r="H195">
        <f t="shared" si="16"/>
        <v>1.2457204593069537E-2</v>
      </c>
      <c r="I195">
        <f t="shared" si="17"/>
        <v>-2.4390243902438935E-2</v>
      </c>
      <c r="J195">
        <f t="shared" si="18"/>
        <v>6.8330025517436832E-2</v>
      </c>
      <c r="K195">
        <f t="shared" si="19"/>
        <v>2.066127355082048E-2</v>
      </c>
    </row>
    <row r="196" spans="1:11" x14ac:dyDescent="0.3">
      <c r="A196" s="1">
        <v>44465</v>
      </c>
      <c r="B196">
        <v>70162.59</v>
      </c>
      <c r="C196">
        <v>26.9375</v>
      </c>
      <c r="D196">
        <v>33.36</v>
      </c>
      <c r="E196">
        <v>3.4820000000000002</v>
      </c>
      <c r="F196">
        <v>60.057899999999997</v>
      </c>
      <c r="G196">
        <f t="shared" ref="G196:G259" si="20">B196/B195-1</f>
        <v>-1.32904143633511E-2</v>
      </c>
      <c r="H196">
        <f t="shared" ref="H196:H259" si="21">C196/C195-1</f>
        <v>-2.889783734872442E-2</v>
      </c>
      <c r="I196">
        <f t="shared" ref="I196:I259" si="22">D196/D195-1</f>
        <v>4.8192771084336616E-3</v>
      </c>
      <c r="J196">
        <f t="shared" ref="J196:J259" si="23">E196/E195-1</f>
        <v>-7.5902335456475511E-2</v>
      </c>
      <c r="K196">
        <f t="shared" ref="K196:K259" si="24">F196/F195-1</f>
        <v>3.7067031822804797E-2</v>
      </c>
    </row>
    <row r="197" spans="1:11" x14ac:dyDescent="0.3">
      <c r="A197" s="1">
        <v>44472</v>
      </c>
      <c r="B197">
        <v>70811.97</v>
      </c>
      <c r="C197">
        <v>27.150700000000001</v>
      </c>
      <c r="D197">
        <v>33.299999999999997</v>
      </c>
      <c r="E197">
        <v>3.355</v>
      </c>
      <c r="F197">
        <v>61.899900000000002</v>
      </c>
      <c r="G197">
        <f t="shared" si="20"/>
        <v>9.2553595869251382E-3</v>
      </c>
      <c r="H197">
        <f t="shared" si="21"/>
        <v>7.9146171693735834E-3</v>
      </c>
      <c r="I197">
        <f t="shared" si="22"/>
        <v>-1.7985611510792365E-3</v>
      </c>
      <c r="J197">
        <f t="shared" si="23"/>
        <v>-3.6473291211947201E-2</v>
      </c>
      <c r="K197">
        <f t="shared" si="24"/>
        <v>3.0670403061046292E-2</v>
      </c>
    </row>
    <row r="198" spans="1:11" x14ac:dyDescent="0.3">
      <c r="A198" s="1">
        <v>44479</v>
      </c>
      <c r="B198">
        <v>73327.72</v>
      </c>
      <c r="C198">
        <v>28.680299999999999</v>
      </c>
      <c r="D198">
        <v>34.89</v>
      </c>
      <c r="E198">
        <v>3.59</v>
      </c>
      <c r="F198">
        <v>64.107399999999998</v>
      </c>
      <c r="G198">
        <f t="shared" si="20"/>
        <v>3.5527185587408416E-2</v>
      </c>
      <c r="H198">
        <f t="shared" si="21"/>
        <v>5.6337405665415563E-2</v>
      </c>
      <c r="I198">
        <f t="shared" si="22"/>
        <v>4.7747747747747926E-2</v>
      </c>
      <c r="J198">
        <f t="shared" si="23"/>
        <v>7.004470938897156E-2</v>
      </c>
      <c r="K198">
        <f t="shared" si="24"/>
        <v>3.5662416255922702E-2</v>
      </c>
    </row>
    <row r="199" spans="1:11" x14ac:dyDescent="0.3">
      <c r="A199" s="1">
        <v>44486</v>
      </c>
      <c r="B199">
        <v>74444.83</v>
      </c>
      <c r="C199">
        <v>29.158300000000001</v>
      </c>
      <c r="D199">
        <v>36</v>
      </c>
      <c r="E199">
        <v>3.754</v>
      </c>
      <c r="F199">
        <v>68.963700000000003</v>
      </c>
      <c r="G199">
        <f t="shared" si="20"/>
        <v>1.5234484312344643E-2</v>
      </c>
      <c r="H199">
        <f t="shared" si="21"/>
        <v>1.6666492330972948E-2</v>
      </c>
      <c r="I199">
        <f t="shared" si="22"/>
        <v>3.1814273430782469E-2</v>
      </c>
      <c r="J199">
        <f t="shared" si="23"/>
        <v>4.5682451253481915E-2</v>
      </c>
      <c r="K199">
        <f t="shared" si="24"/>
        <v>7.575256522647944E-2</v>
      </c>
    </row>
    <row r="200" spans="1:11" x14ac:dyDescent="0.3">
      <c r="A200" s="1">
        <v>44493</v>
      </c>
      <c r="B200">
        <v>73602.06</v>
      </c>
      <c r="C200">
        <v>28.7392</v>
      </c>
      <c r="D200">
        <v>36.82</v>
      </c>
      <c r="E200">
        <v>3.577</v>
      </c>
      <c r="F200">
        <v>65.7971</v>
      </c>
      <c r="G200">
        <f t="shared" si="20"/>
        <v>-1.1320732413520274E-2</v>
      </c>
      <c r="H200">
        <f t="shared" si="21"/>
        <v>-1.437326593114141E-2</v>
      </c>
      <c r="I200">
        <f t="shared" si="22"/>
        <v>2.2777777777777786E-2</v>
      </c>
      <c r="J200">
        <f t="shared" si="23"/>
        <v>-4.7149706979222161E-2</v>
      </c>
      <c r="K200">
        <f t="shared" si="24"/>
        <v>-4.5916909910576176E-2</v>
      </c>
    </row>
    <row r="201" spans="1:11" x14ac:dyDescent="0.3">
      <c r="A201" s="1">
        <v>44500</v>
      </c>
      <c r="B201">
        <v>73586.320000000007</v>
      </c>
      <c r="C201">
        <v>29.342199999999998</v>
      </c>
      <c r="D201">
        <v>35.64</v>
      </c>
      <c r="E201">
        <v>3.286</v>
      </c>
      <c r="F201">
        <v>65.507900000000006</v>
      </c>
      <c r="G201">
        <f t="shared" si="20"/>
        <v>-2.1385271010065932E-4</v>
      </c>
      <c r="H201">
        <f t="shared" si="21"/>
        <v>2.0981794900345019E-2</v>
      </c>
      <c r="I201">
        <f t="shared" si="22"/>
        <v>-3.2047800108636615E-2</v>
      </c>
      <c r="J201">
        <f t="shared" si="23"/>
        <v>-8.1353089180877802E-2</v>
      </c>
      <c r="K201">
        <f t="shared" si="24"/>
        <v>-4.3953304932891069E-3</v>
      </c>
    </row>
    <row r="202" spans="1:11" x14ac:dyDescent="0.3">
      <c r="A202" s="1">
        <v>44507</v>
      </c>
      <c r="B202">
        <v>74813.240000000005</v>
      </c>
      <c r="C202">
        <v>29.8202</v>
      </c>
      <c r="D202">
        <v>35.380000000000003</v>
      </c>
      <c r="E202">
        <v>3.431</v>
      </c>
      <c r="F202">
        <v>67.334699999999998</v>
      </c>
      <c r="G202">
        <f t="shared" si="20"/>
        <v>1.667320773752512E-2</v>
      </c>
      <c r="H202">
        <f t="shared" si="21"/>
        <v>1.6290530362413236E-2</v>
      </c>
      <c r="I202">
        <f t="shared" si="22"/>
        <v>-7.2951739618405398E-3</v>
      </c>
      <c r="J202">
        <f t="shared" si="23"/>
        <v>4.4126597687157654E-2</v>
      </c>
      <c r="K202">
        <f t="shared" si="24"/>
        <v>2.7886712900276001E-2</v>
      </c>
    </row>
    <row r="203" spans="1:11" x14ac:dyDescent="0.3">
      <c r="A203" s="1">
        <v>44514</v>
      </c>
      <c r="B203">
        <v>72574.53</v>
      </c>
      <c r="C203">
        <v>29.1951</v>
      </c>
      <c r="D203">
        <v>33.6</v>
      </c>
      <c r="E203">
        <v>3.27</v>
      </c>
      <c r="F203">
        <v>65.294799999999995</v>
      </c>
      <c r="G203">
        <f t="shared" si="20"/>
        <v>-2.9923981370142627E-2</v>
      </c>
      <c r="H203">
        <f t="shared" si="21"/>
        <v>-2.0962300722329186E-2</v>
      </c>
      <c r="I203">
        <f t="shared" si="22"/>
        <v>-5.0310910118711138E-2</v>
      </c>
      <c r="J203">
        <f t="shared" si="23"/>
        <v>-4.6925094724570071E-2</v>
      </c>
      <c r="K203">
        <f t="shared" si="24"/>
        <v>-3.0294929657368352E-2</v>
      </c>
    </row>
    <row r="204" spans="1:11" x14ac:dyDescent="0.3">
      <c r="A204" s="1">
        <v>44521</v>
      </c>
      <c r="B204">
        <v>69415.67</v>
      </c>
      <c r="C204">
        <v>26.385899999999999</v>
      </c>
      <c r="D204">
        <v>33.64</v>
      </c>
      <c r="E204">
        <v>3.02</v>
      </c>
      <c r="F204">
        <v>58.779000000000003</v>
      </c>
      <c r="G204">
        <f t="shared" si="20"/>
        <v>-4.3525738299648675E-2</v>
      </c>
      <c r="H204">
        <f t="shared" si="21"/>
        <v>-9.6221626231799195E-2</v>
      </c>
      <c r="I204">
        <f t="shared" si="22"/>
        <v>1.1904761904761862E-3</v>
      </c>
      <c r="J204">
        <f t="shared" si="23"/>
        <v>-7.6452599388379228E-2</v>
      </c>
      <c r="K204">
        <f t="shared" si="24"/>
        <v>-9.9790488675974065E-2</v>
      </c>
    </row>
    <row r="205" spans="1:11" x14ac:dyDescent="0.3">
      <c r="A205" s="1">
        <v>44528</v>
      </c>
      <c r="B205">
        <v>66440.820000000007</v>
      </c>
      <c r="C205">
        <v>25.709299999999999</v>
      </c>
      <c r="D205">
        <v>33.47</v>
      </c>
      <c r="E205">
        <v>2.7170000000000001</v>
      </c>
      <c r="F205">
        <v>56.053899999999999</v>
      </c>
      <c r="G205">
        <f t="shared" si="20"/>
        <v>-4.2855597302453363E-2</v>
      </c>
      <c r="H205">
        <f t="shared" si="21"/>
        <v>-2.5642483296002827E-2</v>
      </c>
      <c r="I205">
        <f t="shared" si="22"/>
        <v>-5.0535077288942354E-3</v>
      </c>
      <c r="J205">
        <f t="shared" si="23"/>
        <v>-0.10033112582781456</v>
      </c>
      <c r="K205">
        <f t="shared" si="24"/>
        <v>-4.636179587948086E-2</v>
      </c>
    </row>
    <row r="206" spans="1:11" x14ac:dyDescent="0.3">
      <c r="A206" s="1">
        <v>44535</v>
      </c>
      <c r="B206">
        <v>67730.009999999995</v>
      </c>
      <c r="C206">
        <v>26.9742</v>
      </c>
      <c r="D206">
        <v>33.57</v>
      </c>
      <c r="E206">
        <v>2.8</v>
      </c>
      <c r="F206">
        <v>56.145299999999999</v>
      </c>
      <c r="G206">
        <f t="shared" si="20"/>
        <v>1.9403583519890244E-2</v>
      </c>
      <c r="H206">
        <f t="shared" si="21"/>
        <v>4.9200094907290381E-2</v>
      </c>
      <c r="I206">
        <f t="shared" si="22"/>
        <v>2.9877502240813758E-3</v>
      </c>
      <c r="J206">
        <f t="shared" si="23"/>
        <v>3.0548398969451496E-2</v>
      </c>
      <c r="K206">
        <f t="shared" si="24"/>
        <v>1.63057343021622E-3</v>
      </c>
    </row>
    <row r="207" spans="1:11" x14ac:dyDescent="0.3">
      <c r="A207" s="1">
        <v>44542</v>
      </c>
      <c r="B207">
        <v>68368.83</v>
      </c>
      <c r="C207">
        <v>27.055099999999999</v>
      </c>
      <c r="D207">
        <v>33.5</v>
      </c>
      <c r="E207">
        <v>2.66</v>
      </c>
      <c r="F207">
        <v>55.947400000000002</v>
      </c>
      <c r="G207">
        <f t="shared" si="20"/>
        <v>9.431860411655224E-3</v>
      </c>
      <c r="H207">
        <f t="shared" si="21"/>
        <v>2.999162162362623E-3</v>
      </c>
      <c r="I207">
        <f t="shared" si="22"/>
        <v>-2.085195114685745E-3</v>
      </c>
      <c r="J207">
        <f t="shared" si="23"/>
        <v>-4.9999999999999933E-2</v>
      </c>
      <c r="K207">
        <f t="shared" si="24"/>
        <v>-3.5247830183470219E-3</v>
      </c>
    </row>
    <row r="208" spans="1:11" x14ac:dyDescent="0.3">
      <c r="A208" s="1">
        <v>44549</v>
      </c>
      <c r="B208">
        <v>67153.100000000006</v>
      </c>
      <c r="C208">
        <v>26.260899999999999</v>
      </c>
      <c r="D208">
        <v>34.75</v>
      </c>
      <c r="E208">
        <v>2.5430000000000001</v>
      </c>
      <c r="F208">
        <v>55.490699999999997</v>
      </c>
      <c r="G208">
        <f t="shared" si="20"/>
        <v>-1.7781933667725403E-2</v>
      </c>
      <c r="H208">
        <f t="shared" si="21"/>
        <v>-2.9354909055963607E-2</v>
      </c>
      <c r="I208">
        <f t="shared" si="22"/>
        <v>3.7313432835820892E-2</v>
      </c>
      <c r="J208">
        <f t="shared" si="23"/>
        <v>-4.3984962406015016E-2</v>
      </c>
      <c r="K208">
        <f t="shared" si="24"/>
        <v>-8.1630245552073433E-3</v>
      </c>
    </row>
    <row r="209" spans="1:11" x14ac:dyDescent="0.3">
      <c r="A209" s="1">
        <v>44556</v>
      </c>
      <c r="B209">
        <v>68120.160000000003</v>
      </c>
      <c r="C209">
        <v>25.724</v>
      </c>
      <c r="D209">
        <v>35.56</v>
      </c>
      <c r="E209">
        <v>2.4470000000000001</v>
      </c>
      <c r="F209">
        <v>55.566800000000001</v>
      </c>
      <c r="G209">
        <f t="shared" si="20"/>
        <v>1.4400824384875666E-2</v>
      </c>
      <c r="H209">
        <f t="shared" si="21"/>
        <v>-2.0444843855313422E-2</v>
      </c>
      <c r="I209">
        <f t="shared" si="22"/>
        <v>2.3309352517985715E-2</v>
      </c>
      <c r="J209">
        <f t="shared" si="23"/>
        <v>-3.7750688163586399E-2</v>
      </c>
      <c r="K209">
        <f t="shared" si="24"/>
        <v>1.3714009734966393E-3</v>
      </c>
    </row>
    <row r="210" spans="1:11" x14ac:dyDescent="0.3">
      <c r="A210" s="1">
        <v>44563</v>
      </c>
      <c r="B210">
        <v>69296.259999999995</v>
      </c>
      <c r="C210">
        <v>25.996200000000002</v>
      </c>
      <c r="D210">
        <v>36.729999999999997</v>
      </c>
      <c r="E210">
        <v>2.6539999999999999</v>
      </c>
      <c r="F210">
        <v>56.5869</v>
      </c>
      <c r="G210">
        <f t="shared" si="20"/>
        <v>1.7265079823652663E-2</v>
      </c>
      <c r="H210">
        <f t="shared" si="21"/>
        <v>1.0581558078059494E-2</v>
      </c>
      <c r="I210">
        <f t="shared" si="22"/>
        <v>3.2902137232845741E-2</v>
      </c>
      <c r="J210">
        <f t="shared" si="23"/>
        <v>8.4593379648549183E-2</v>
      </c>
      <c r="K210">
        <f t="shared" si="24"/>
        <v>1.835808432373276E-2</v>
      </c>
    </row>
    <row r="211" spans="1:11" x14ac:dyDescent="0.3">
      <c r="A211" s="1">
        <v>44570</v>
      </c>
      <c r="B211">
        <v>70850.990000000005</v>
      </c>
      <c r="C211">
        <v>26.18</v>
      </c>
      <c r="D211">
        <v>34.700000000000003</v>
      </c>
      <c r="E211">
        <v>2.5950000000000002</v>
      </c>
      <c r="F211">
        <v>60.788600000000002</v>
      </c>
      <c r="G211">
        <f t="shared" si="20"/>
        <v>2.2435987165829951E-2</v>
      </c>
      <c r="H211">
        <f t="shared" si="21"/>
        <v>7.0702641155244716E-3</v>
      </c>
      <c r="I211">
        <f t="shared" si="22"/>
        <v>-5.5268173155458622E-2</v>
      </c>
      <c r="J211">
        <f t="shared" si="23"/>
        <v>-2.2230595327807023E-2</v>
      </c>
      <c r="K211">
        <f t="shared" si="24"/>
        <v>7.4252167904585775E-2</v>
      </c>
    </row>
    <row r="212" spans="1:11" x14ac:dyDescent="0.3">
      <c r="A212" s="1">
        <v>44577</v>
      </c>
      <c r="B212">
        <v>72563.289999999994</v>
      </c>
      <c r="C212">
        <v>27.533100000000001</v>
      </c>
      <c r="D212">
        <v>35.43</v>
      </c>
      <c r="E212">
        <v>2.827</v>
      </c>
      <c r="F212">
        <v>62.539299999999997</v>
      </c>
      <c r="G212">
        <f t="shared" si="20"/>
        <v>2.4167622781276377E-2</v>
      </c>
      <c r="H212">
        <f t="shared" si="21"/>
        <v>5.1684491978609692E-2</v>
      </c>
      <c r="I212">
        <f t="shared" si="22"/>
        <v>2.1037463976945059E-2</v>
      </c>
      <c r="J212">
        <f t="shared" si="23"/>
        <v>8.9402697495182926E-2</v>
      </c>
      <c r="K212">
        <f t="shared" si="24"/>
        <v>2.8799807858710169E-2</v>
      </c>
    </row>
    <row r="213" spans="1:11" x14ac:dyDescent="0.3">
      <c r="A213" s="1">
        <v>44584</v>
      </c>
      <c r="B213">
        <v>69265.350000000006</v>
      </c>
      <c r="C213">
        <v>26.172699999999999</v>
      </c>
      <c r="D213">
        <v>34.72</v>
      </c>
      <c r="E213">
        <v>2.5009999999999999</v>
      </c>
      <c r="F213">
        <v>59.205199999999998</v>
      </c>
      <c r="G213">
        <f t="shared" si="20"/>
        <v>-4.5449152043684715E-2</v>
      </c>
      <c r="H213">
        <f t="shared" si="21"/>
        <v>-4.9409619694113727E-2</v>
      </c>
      <c r="I213">
        <f t="shared" si="22"/>
        <v>-2.0039514535704184E-2</v>
      </c>
      <c r="J213">
        <f t="shared" si="23"/>
        <v>-0.11531659002476125</v>
      </c>
      <c r="K213">
        <f t="shared" si="24"/>
        <v>-5.3312077365752386E-2</v>
      </c>
    </row>
    <row r="214" spans="1:11" x14ac:dyDescent="0.3">
      <c r="A214" s="1">
        <v>44591</v>
      </c>
      <c r="B214">
        <v>66892.11</v>
      </c>
      <c r="C214">
        <v>26.3932</v>
      </c>
      <c r="D214">
        <v>30.51</v>
      </c>
      <c r="E214">
        <v>2.4500000000000002</v>
      </c>
      <c r="F214">
        <v>54.638199999999998</v>
      </c>
      <c r="G214">
        <f t="shared" si="20"/>
        <v>-3.426301895536521E-2</v>
      </c>
      <c r="H214">
        <f t="shared" si="21"/>
        <v>8.4248090567653477E-3</v>
      </c>
      <c r="I214">
        <f t="shared" si="22"/>
        <v>-0.12125576036866348</v>
      </c>
      <c r="J214">
        <f t="shared" si="23"/>
        <v>-2.0391843262694831E-2</v>
      </c>
      <c r="K214">
        <f t="shared" si="24"/>
        <v>-7.7138494591691309E-2</v>
      </c>
    </row>
    <row r="215" spans="1:11" x14ac:dyDescent="0.3">
      <c r="A215" s="1">
        <v>44598</v>
      </c>
      <c r="B215">
        <v>67149.47</v>
      </c>
      <c r="C215">
        <v>26.407900000000001</v>
      </c>
      <c r="D215">
        <v>30.3</v>
      </c>
      <c r="E215">
        <v>2.3769999999999998</v>
      </c>
      <c r="F215">
        <v>52.461199999999998</v>
      </c>
      <c r="G215">
        <f t="shared" si="20"/>
        <v>3.8473894753805471E-3</v>
      </c>
      <c r="H215">
        <f t="shared" si="21"/>
        <v>5.5696164163498985E-4</v>
      </c>
      <c r="I215">
        <f t="shared" si="22"/>
        <v>-6.8829891838741997E-3</v>
      </c>
      <c r="J215">
        <f t="shared" si="23"/>
        <v>-2.9795918367347074E-2</v>
      </c>
      <c r="K215">
        <f t="shared" si="24"/>
        <v>-3.9843918723530436E-2</v>
      </c>
    </row>
    <row r="216" spans="1:11" x14ac:dyDescent="0.3">
      <c r="A216" s="1">
        <v>44605</v>
      </c>
      <c r="B216">
        <v>67618</v>
      </c>
      <c r="C216">
        <v>26.635899999999999</v>
      </c>
      <c r="D216">
        <v>28.24</v>
      </c>
      <c r="E216">
        <v>2.4700000000000002</v>
      </c>
      <c r="F216">
        <v>54.516300000000001</v>
      </c>
      <c r="G216">
        <f t="shared" si="20"/>
        <v>6.9774191814171438E-3</v>
      </c>
      <c r="H216">
        <f t="shared" si="21"/>
        <v>8.63378004309312E-3</v>
      </c>
      <c r="I216">
        <f t="shared" si="22"/>
        <v>-6.798679867986801E-2</v>
      </c>
      <c r="J216">
        <f t="shared" si="23"/>
        <v>3.9124947412705335E-2</v>
      </c>
      <c r="K216">
        <f t="shared" si="24"/>
        <v>3.9173713144190492E-2</v>
      </c>
    </row>
    <row r="217" spans="1:11" x14ac:dyDescent="0.3">
      <c r="A217" s="1">
        <v>44612</v>
      </c>
      <c r="B217">
        <v>65696.56</v>
      </c>
      <c r="C217">
        <v>25.378499999999999</v>
      </c>
      <c r="D217">
        <v>29.01</v>
      </c>
      <c r="E217">
        <v>2.3849999999999998</v>
      </c>
      <c r="F217">
        <v>54.014000000000003</v>
      </c>
      <c r="G217">
        <f t="shared" si="20"/>
        <v>-2.8416102221302086E-2</v>
      </c>
      <c r="H217">
        <f t="shared" si="21"/>
        <v>-4.7206965035910153E-2</v>
      </c>
      <c r="I217">
        <f t="shared" si="22"/>
        <v>2.7266288951841577E-2</v>
      </c>
      <c r="J217">
        <f t="shared" si="23"/>
        <v>-3.4412955465587203E-2</v>
      </c>
      <c r="K217">
        <f t="shared" si="24"/>
        <v>-9.2137580870308433E-3</v>
      </c>
    </row>
    <row r="218" spans="1:11" x14ac:dyDescent="0.3">
      <c r="A218" s="1">
        <v>44619</v>
      </c>
      <c r="B218">
        <v>60414.19</v>
      </c>
      <c r="C218">
        <v>24.488600000000002</v>
      </c>
      <c r="D218">
        <v>28.5</v>
      </c>
      <c r="E218">
        <v>2.198</v>
      </c>
      <c r="F218">
        <v>53.176699999999997</v>
      </c>
      <c r="G218">
        <f t="shared" si="20"/>
        <v>-8.0405579835534646E-2</v>
      </c>
      <c r="H218">
        <f t="shared" si="21"/>
        <v>-3.5065114171444201E-2</v>
      </c>
      <c r="I218">
        <f t="shared" si="22"/>
        <v>-1.7580144777662898E-2</v>
      </c>
      <c r="J218">
        <f t="shared" si="23"/>
        <v>-7.8406708595387786E-2</v>
      </c>
      <c r="K218">
        <f t="shared" si="24"/>
        <v>-1.5501536638649394E-2</v>
      </c>
    </row>
    <row r="219" spans="1:11" x14ac:dyDescent="0.3">
      <c r="A219" s="1">
        <v>44626</v>
      </c>
      <c r="B219">
        <v>58386.18</v>
      </c>
      <c r="C219">
        <v>21.517600000000002</v>
      </c>
      <c r="D219">
        <v>27.06</v>
      </c>
      <c r="E219">
        <v>2.7149999999999999</v>
      </c>
      <c r="F219">
        <v>56.6477</v>
      </c>
      <c r="G219">
        <f t="shared" si="20"/>
        <v>-3.3568438143422918E-2</v>
      </c>
      <c r="H219">
        <f t="shared" si="21"/>
        <v>-0.12132175787917643</v>
      </c>
      <c r="I219">
        <f t="shared" si="22"/>
        <v>-5.0526315789473752E-2</v>
      </c>
      <c r="J219">
        <f t="shared" si="23"/>
        <v>0.23521383075523206</v>
      </c>
      <c r="K219">
        <f t="shared" si="24"/>
        <v>6.5272948490598504E-2</v>
      </c>
    </row>
    <row r="220" spans="1:11" x14ac:dyDescent="0.3">
      <c r="A220" s="1">
        <v>44633</v>
      </c>
      <c r="B220">
        <v>61323.15</v>
      </c>
      <c r="C220">
        <v>23.6282</v>
      </c>
      <c r="D220">
        <v>29.03</v>
      </c>
      <c r="E220">
        <v>2.7480000000000002</v>
      </c>
      <c r="F220">
        <v>59.068199999999997</v>
      </c>
      <c r="G220">
        <f t="shared" si="20"/>
        <v>5.0302485965000532E-2</v>
      </c>
      <c r="H220">
        <f t="shared" si="21"/>
        <v>9.8087147265494279E-2</v>
      </c>
      <c r="I220">
        <f t="shared" si="22"/>
        <v>7.2801182557280297E-2</v>
      </c>
      <c r="J220">
        <f t="shared" si="23"/>
        <v>1.2154696132596898E-2</v>
      </c>
      <c r="K220">
        <f t="shared" si="24"/>
        <v>4.2729007532521068E-2</v>
      </c>
    </row>
    <row r="221" spans="1:11" x14ac:dyDescent="0.3">
      <c r="A221" s="1">
        <v>44640</v>
      </c>
      <c r="B221">
        <v>63658.84</v>
      </c>
      <c r="C221">
        <v>25.297499999999999</v>
      </c>
      <c r="D221">
        <v>31.33</v>
      </c>
      <c r="E221">
        <v>2.7639999999999998</v>
      </c>
      <c r="F221">
        <v>56.921700000000001</v>
      </c>
      <c r="G221">
        <f t="shared" si="20"/>
        <v>3.8088226061446573E-2</v>
      </c>
      <c r="H221">
        <f t="shared" si="21"/>
        <v>7.0648631719724797E-2</v>
      </c>
      <c r="I221">
        <f t="shared" si="22"/>
        <v>7.922838442989999E-2</v>
      </c>
      <c r="J221">
        <f t="shared" si="23"/>
        <v>5.8224163027655873E-3</v>
      </c>
      <c r="K221">
        <f t="shared" si="24"/>
        <v>-3.6339350107164159E-2</v>
      </c>
    </row>
    <row r="222" spans="1:11" x14ac:dyDescent="0.3">
      <c r="A222" s="1">
        <v>44647</v>
      </c>
      <c r="B222">
        <v>64420.13</v>
      </c>
      <c r="C222">
        <v>24.951899999999998</v>
      </c>
      <c r="D222">
        <v>33.39</v>
      </c>
      <c r="E222">
        <v>3.0190000000000001</v>
      </c>
      <c r="F222">
        <v>59.113999999999997</v>
      </c>
      <c r="G222">
        <f t="shared" si="20"/>
        <v>1.1958904686293348E-2</v>
      </c>
      <c r="H222">
        <f t="shared" si="21"/>
        <v>-1.3661428994960034E-2</v>
      </c>
      <c r="I222">
        <f t="shared" si="22"/>
        <v>6.5751675710181923E-2</v>
      </c>
      <c r="J222">
        <f t="shared" si="23"/>
        <v>9.2257597684515247E-2</v>
      </c>
      <c r="K222">
        <f t="shared" si="24"/>
        <v>3.8514310008309627E-2</v>
      </c>
    </row>
    <row r="223" spans="1:11" x14ac:dyDescent="0.3">
      <c r="A223" s="1">
        <v>44654</v>
      </c>
      <c r="B223">
        <v>65716.19</v>
      </c>
      <c r="C223">
        <v>25.437200000000001</v>
      </c>
      <c r="D223">
        <v>34.49</v>
      </c>
      <c r="E223">
        <v>2.85</v>
      </c>
      <c r="F223">
        <v>58.215800000000002</v>
      </c>
      <c r="G223">
        <f t="shared" si="20"/>
        <v>2.0118866571675831E-2</v>
      </c>
      <c r="H223">
        <f t="shared" si="21"/>
        <v>1.9449420685398788E-2</v>
      </c>
      <c r="I223">
        <f t="shared" si="22"/>
        <v>3.2943995208146282E-2</v>
      </c>
      <c r="J223">
        <f t="shared" si="23"/>
        <v>-5.5978800927459438E-2</v>
      </c>
      <c r="K223">
        <f t="shared" si="24"/>
        <v>-1.5194370199952512E-2</v>
      </c>
    </row>
    <row r="224" spans="1:11" x14ac:dyDescent="0.3">
      <c r="A224" s="1">
        <v>44661</v>
      </c>
      <c r="B224">
        <v>63718.63</v>
      </c>
      <c r="C224">
        <v>24.437100000000001</v>
      </c>
      <c r="D224">
        <v>33.4</v>
      </c>
      <c r="E224">
        <v>2.8380000000000001</v>
      </c>
      <c r="F224">
        <v>57.850299999999997</v>
      </c>
      <c r="G224">
        <f t="shared" si="20"/>
        <v>-3.0396771328343952E-2</v>
      </c>
      <c r="H224">
        <f t="shared" si="21"/>
        <v>-3.9316434198732542E-2</v>
      </c>
      <c r="I224">
        <f t="shared" si="22"/>
        <v>-3.1603363293708386E-2</v>
      </c>
      <c r="J224">
        <f t="shared" si="23"/>
        <v>-4.2105263157894424E-3</v>
      </c>
      <c r="K224">
        <f t="shared" si="24"/>
        <v>-6.2783642928553318E-3</v>
      </c>
    </row>
    <row r="225" spans="1:11" x14ac:dyDescent="0.3">
      <c r="A225" s="1">
        <v>44668</v>
      </c>
      <c r="B225">
        <v>63760.06</v>
      </c>
      <c r="C225">
        <v>24.5548</v>
      </c>
      <c r="D225">
        <v>33.78</v>
      </c>
      <c r="E225">
        <v>3.0630000000000002</v>
      </c>
      <c r="F225">
        <v>61.717199999999998</v>
      </c>
      <c r="G225">
        <f t="shared" si="20"/>
        <v>6.5020230347068164E-4</v>
      </c>
      <c r="H225">
        <f t="shared" si="21"/>
        <v>4.8164471234311002E-3</v>
      </c>
      <c r="I225">
        <f t="shared" si="22"/>
        <v>1.1377245508982003E-2</v>
      </c>
      <c r="J225">
        <f t="shared" si="23"/>
        <v>7.9281183932346844E-2</v>
      </c>
      <c r="K225">
        <f t="shared" si="24"/>
        <v>6.684321429620943E-2</v>
      </c>
    </row>
    <row r="226" spans="1:11" x14ac:dyDescent="0.3">
      <c r="A226" s="1">
        <v>44675</v>
      </c>
      <c r="B226">
        <v>60903.71</v>
      </c>
      <c r="C226">
        <v>23.6723</v>
      </c>
      <c r="D226">
        <v>31.65</v>
      </c>
      <c r="E226">
        <v>2.97</v>
      </c>
      <c r="F226">
        <v>57.926499999999997</v>
      </c>
      <c r="G226">
        <f t="shared" si="20"/>
        <v>-4.4798420829591401E-2</v>
      </c>
      <c r="H226">
        <f t="shared" si="21"/>
        <v>-3.5940019873914708E-2</v>
      </c>
      <c r="I226">
        <f t="shared" si="22"/>
        <v>-6.3055062166962772E-2</v>
      </c>
      <c r="J226">
        <f t="shared" si="23"/>
        <v>-3.0362389813907931E-2</v>
      </c>
      <c r="K226">
        <f t="shared" si="24"/>
        <v>-6.1420479218111002E-2</v>
      </c>
    </row>
    <row r="227" spans="1:11" x14ac:dyDescent="0.3">
      <c r="A227" s="1">
        <v>44682</v>
      </c>
      <c r="B227">
        <v>57754.98</v>
      </c>
      <c r="C227">
        <v>22.576599999999999</v>
      </c>
      <c r="D227">
        <v>28.81</v>
      </c>
      <c r="E227">
        <v>3.35</v>
      </c>
      <c r="F227">
        <v>57.332799999999999</v>
      </c>
      <c r="G227">
        <f t="shared" si="20"/>
        <v>-5.1700134523824492E-2</v>
      </c>
      <c r="H227">
        <f t="shared" si="21"/>
        <v>-4.6286165687322356E-2</v>
      </c>
      <c r="I227">
        <f t="shared" si="22"/>
        <v>-8.9731437598736141E-2</v>
      </c>
      <c r="J227">
        <f t="shared" si="23"/>
        <v>0.12794612794612781</v>
      </c>
      <c r="K227">
        <f t="shared" si="24"/>
        <v>-1.0249195100687891E-2</v>
      </c>
    </row>
    <row r="228" spans="1:11" x14ac:dyDescent="0.3">
      <c r="A228" s="1">
        <v>44689</v>
      </c>
      <c r="B228">
        <v>55237.120000000003</v>
      </c>
      <c r="C228">
        <v>22.128</v>
      </c>
      <c r="D228">
        <v>27.7</v>
      </c>
      <c r="E228">
        <v>3.2770000000000001</v>
      </c>
      <c r="F228">
        <v>57.013100000000001</v>
      </c>
      <c r="G228">
        <f t="shared" si="20"/>
        <v>-4.35955479510165E-2</v>
      </c>
      <c r="H228">
        <f t="shared" si="21"/>
        <v>-1.987013102061419E-2</v>
      </c>
      <c r="I228">
        <f t="shared" si="22"/>
        <v>-3.8528288788615028E-2</v>
      </c>
      <c r="J228">
        <f t="shared" si="23"/>
        <v>-2.1791044776119373E-2</v>
      </c>
      <c r="K228">
        <f t="shared" si="24"/>
        <v>-5.5762146624619424E-3</v>
      </c>
    </row>
    <row r="229" spans="1:11" x14ac:dyDescent="0.3">
      <c r="A229" s="1">
        <v>44696</v>
      </c>
      <c r="B229">
        <v>55143.54</v>
      </c>
      <c r="C229">
        <v>22.017700000000001</v>
      </c>
      <c r="D229">
        <v>30.17</v>
      </c>
      <c r="E229">
        <v>3.28</v>
      </c>
      <c r="F229">
        <v>55.947400000000002</v>
      </c>
      <c r="G229">
        <f t="shared" si="20"/>
        <v>-1.6941506001761919E-3</v>
      </c>
      <c r="H229">
        <f t="shared" si="21"/>
        <v>-4.9846348517714745E-3</v>
      </c>
      <c r="I229">
        <f t="shared" si="22"/>
        <v>8.9169675090252865E-2</v>
      </c>
      <c r="J229">
        <f t="shared" si="23"/>
        <v>9.1547146780590616E-4</v>
      </c>
      <c r="K229">
        <f t="shared" si="24"/>
        <v>-1.8692195302483117E-2</v>
      </c>
    </row>
    <row r="230" spans="1:11" x14ac:dyDescent="0.3">
      <c r="A230" s="1">
        <v>44703</v>
      </c>
      <c r="B230">
        <v>55687.59</v>
      </c>
      <c r="C230">
        <v>22.304500000000001</v>
      </c>
      <c r="D230">
        <v>30.09</v>
      </c>
      <c r="E230">
        <v>3.351</v>
      </c>
      <c r="F230">
        <v>53.328899999999997</v>
      </c>
      <c r="G230">
        <f t="shared" si="20"/>
        <v>9.8660695341648008E-3</v>
      </c>
      <c r="H230">
        <f t="shared" si="21"/>
        <v>1.3025883720824583E-2</v>
      </c>
      <c r="I230">
        <f t="shared" si="22"/>
        <v>-2.6516407026848654E-3</v>
      </c>
      <c r="J230">
        <f t="shared" si="23"/>
        <v>2.1646341463414709E-2</v>
      </c>
      <c r="K230">
        <f t="shared" si="24"/>
        <v>-4.6802889857258889E-2</v>
      </c>
    </row>
    <row r="231" spans="1:11" x14ac:dyDescent="0.3">
      <c r="A231" s="1">
        <v>44710</v>
      </c>
      <c r="B231">
        <v>56609.87</v>
      </c>
      <c r="C231">
        <v>23.539899999999999</v>
      </c>
      <c r="D231">
        <v>29.07</v>
      </c>
      <c r="E231">
        <v>3.456</v>
      </c>
      <c r="F231">
        <v>53.587699999999998</v>
      </c>
      <c r="G231">
        <f t="shared" si="20"/>
        <v>1.6561679182022448E-2</v>
      </c>
      <c r="H231">
        <f t="shared" si="21"/>
        <v>5.5387926203232407E-2</v>
      </c>
      <c r="I231">
        <f t="shared" si="22"/>
        <v>-3.3898305084745783E-2</v>
      </c>
      <c r="J231">
        <f t="shared" si="23"/>
        <v>3.1333930170098556E-2</v>
      </c>
      <c r="K231">
        <f t="shared" si="24"/>
        <v>4.852903397595032E-3</v>
      </c>
    </row>
    <row r="232" spans="1:11" x14ac:dyDescent="0.3">
      <c r="A232" s="1">
        <v>44717</v>
      </c>
      <c r="B232">
        <v>56857.65</v>
      </c>
      <c r="C232">
        <v>22.767800000000001</v>
      </c>
      <c r="D232">
        <v>31.41</v>
      </c>
      <c r="E232">
        <v>3.294</v>
      </c>
      <c r="F232">
        <v>55.566800000000001</v>
      </c>
      <c r="G232">
        <f t="shared" si="20"/>
        <v>4.3769752518421079E-3</v>
      </c>
      <c r="H232">
        <f t="shared" si="21"/>
        <v>-3.279962956512128E-2</v>
      </c>
      <c r="I232">
        <f t="shared" si="22"/>
        <v>8.0495356037151744E-2</v>
      </c>
      <c r="J232">
        <f t="shared" si="23"/>
        <v>-4.6875E-2</v>
      </c>
      <c r="K232">
        <f t="shared" si="24"/>
        <v>3.6931982525840956E-2</v>
      </c>
    </row>
    <row r="233" spans="1:11" x14ac:dyDescent="0.3">
      <c r="A233" s="1">
        <v>44724</v>
      </c>
      <c r="B233">
        <v>54307.76</v>
      </c>
      <c r="C233">
        <v>21.613199999999999</v>
      </c>
      <c r="D233">
        <v>30.38</v>
      </c>
      <c r="E233">
        <v>3.29</v>
      </c>
      <c r="F233">
        <v>53.861800000000002</v>
      </c>
      <c r="G233">
        <f t="shared" si="20"/>
        <v>-4.4846911541366885E-2</v>
      </c>
      <c r="H233">
        <f t="shared" si="21"/>
        <v>-5.0711970414357155E-2</v>
      </c>
      <c r="I233">
        <f t="shared" si="22"/>
        <v>-3.2792104425342306E-2</v>
      </c>
      <c r="J233">
        <f t="shared" si="23"/>
        <v>-1.2143290831815312E-3</v>
      </c>
      <c r="K233">
        <f t="shared" si="24"/>
        <v>-3.0683789600984723E-2</v>
      </c>
    </row>
    <row r="234" spans="1:11" x14ac:dyDescent="0.3">
      <c r="A234" s="1">
        <v>44731</v>
      </c>
      <c r="B234">
        <v>52629.58</v>
      </c>
      <c r="C234">
        <v>21.885400000000001</v>
      </c>
      <c r="D234">
        <v>28.94</v>
      </c>
      <c r="E234">
        <v>3.3959999999999999</v>
      </c>
      <c r="F234">
        <v>51.456299999999999</v>
      </c>
      <c r="G234">
        <f t="shared" si="20"/>
        <v>-3.0901292927566937E-2</v>
      </c>
      <c r="H234">
        <f t="shared" si="21"/>
        <v>1.259415542353759E-2</v>
      </c>
      <c r="I234">
        <f t="shared" si="22"/>
        <v>-4.7399605003291545E-2</v>
      </c>
      <c r="J234">
        <f t="shared" si="23"/>
        <v>3.2218844984802431E-2</v>
      </c>
      <c r="K234">
        <f t="shared" si="24"/>
        <v>-4.4660594335874437E-2</v>
      </c>
    </row>
    <row r="235" spans="1:11" x14ac:dyDescent="0.3">
      <c r="A235" s="1">
        <v>44738</v>
      </c>
      <c r="B235">
        <v>53014.11</v>
      </c>
      <c r="C235">
        <v>21.841200000000001</v>
      </c>
      <c r="D235">
        <v>30.92</v>
      </c>
      <c r="E235">
        <v>3.3860000000000001</v>
      </c>
      <c r="F235">
        <v>49.248899999999999</v>
      </c>
      <c r="G235">
        <f t="shared" si="20"/>
        <v>7.3063474950778584E-3</v>
      </c>
      <c r="H235">
        <f t="shared" si="21"/>
        <v>-2.0196112476811301E-3</v>
      </c>
      <c r="I235">
        <f t="shared" si="22"/>
        <v>6.8417415342087118E-2</v>
      </c>
      <c r="J235">
        <f t="shared" si="23"/>
        <v>-2.9446407538279429E-3</v>
      </c>
      <c r="K235">
        <f t="shared" si="24"/>
        <v>-4.2898537205356746E-2</v>
      </c>
    </row>
    <row r="236" spans="1:11" x14ac:dyDescent="0.3">
      <c r="A236" s="1">
        <v>44745</v>
      </c>
      <c r="B236">
        <v>53433.55</v>
      </c>
      <c r="C236">
        <v>22.0471</v>
      </c>
      <c r="D236">
        <v>32.51</v>
      </c>
      <c r="E236">
        <v>3.39</v>
      </c>
      <c r="F236">
        <v>51.776000000000003</v>
      </c>
      <c r="G236">
        <f t="shared" si="20"/>
        <v>7.9118559191129201E-3</v>
      </c>
      <c r="H236">
        <f t="shared" si="21"/>
        <v>9.4271377030565873E-3</v>
      </c>
      <c r="I236">
        <f t="shared" si="22"/>
        <v>5.1423027166882074E-2</v>
      </c>
      <c r="J236">
        <f t="shared" si="23"/>
        <v>1.1813349084466296E-3</v>
      </c>
      <c r="K236">
        <f t="shared" si="24"/>
        <v>5.1312821200067527E-2</v>
      </c>
    </row>
    <row r="237" spans="1:11" x14ac:dyDescent="0.3">
      <c r="A237" s="1">
        <v>44752</v>
      </c>
      <c r="B237">
        <v>54611.02</v>
      </c>
      <c r="C237">
        <v>22.319299999999998</v>
      </c>
      <c r="D237">
        <v>33.64</v>
      </c>
      <c r="E237">
        <v>3.3530000000000002</v>
      </c>
      <c r="F237">
        <v>55.840699999999998</v>
      </c>
      <c r="G237">
        <f t="shared" si="20"/>
        <v>2.2036155187143525E-2</v>
      </c>
      <c r="H237">
        <f t="shared" si="21"/>
        <v>1.234629497757056E-2</v>
      </c>
      <c r="I237">
        <f t="shared" si="22"/>
        <v>3.4758535835127669E-2</v>
      </c>
      <c r="J237">
        <f t="shared" si="23"/>
        <v>-1.0914454277286101E-2</v>
      </c>
      <c r="K237">
        <f t="shared" si="24"/>
        <v>7.8505485166872502E-2</v>
      </c>
    </row>
    <row r="238" spans="1:11" x14ac:dyDescent="0.3">
      <c r="A238" s="1">
        <v>44759</v>
      </c>
      <c r="B238">
        <v>51633.52</v>
      </c>
      <c r="C238">
        <v>21.635300000000001</v>
      </c>
      <c r="D238">
        <v>32.700000000000003</v>
      </c>
      <c r="E238">
        <v>3.27</v>
      </c>
      <c r="F238">
        <v>52.293700000000001</v>
      </c>
      <c r="G238">
        <f t="shared" si="20"/>
        <v>-5.4521962783335653E-2</v>
      </c>
      <c r="H238">
        <f t="shared" si="21"/>
        <v>-3.0646122414233257E-2</v>
      </c>
      <c r="I238">
        <f t="shared" si="22"/>
        <v>-2.7942925089179504E-2</v>
      </c>
      <c r="J238">
        <f t="shared" si="23"/>
        <v>-2.4753951685058229E-2</v>
      </c>
      <c r="K238">
        <f t="shared" si="24"/>
        <v>-6.351997736418058E-2</v>
      </c>
    </row>
    <row r="239" spans="1:11" x14ac:dyDescent="0.3">
      <c r="A239" s="1">
        <v>44766</v>
      </c>
      <c r="B239">
        <v>54105.89</v>
      </c>
      <c r="C239">
        <v>22.135300000000001</v>
      </c>
      <c r="D239">
        <v>33.35</v>
      </c>
      <c r="E239">
        <v>3.4</v>
      </c>
      <c r="F239">
        <v>57.698099999999997</v>
      </c>
      <c r="G239">
        <f t="shared" si="20"/>
        <v>4.7883041868925558E-2</v>
      </c>
      <c r="H239">
        <f t="shared" si="21"/>
        <v>2.3110379795981517E-2</v>
      </c>
      <c r="I239">
        <f t="shared" si="22"/>
        <v>1.9877675840978437E-2</v>
      </c>
      <c r="J239">
        <f t="shared" si="23"/>
        <v>3.9755351681957096E-2</v>
      </c>
      <c r="K239">
        <f t="shared" si="24"/>
        <v>0.1033470571024806</v>
      </c>
    </row>
    <row r="240" spans="1:11" x14ac:dyDescent="0.3">
      <c r="A240" s="1">
        <v>44773</v>
      </c>
      <c r="B240">
        <v>55007.360000000001</v>
      </c>
      <c r="C240">
        <v>22.267700000000001</v>
      </c>
      <c r="D240">
        <v>36.15</v>
      </c>
      <c r="E240">
        <v>3.262</v>
      </c>
      <c r="F240">
        <v>60.243499999999997</v>
      </c>
      <c r="G240">
        <f t="shared" si="20"/>
        <v>1.6661217475583578E-2</v>
      </c>
      <c r="H240">
        <f t="shared" si="21"/>
        <v>5.9813962313590707E-3</v>
      </c>
      <c r="I240">
        <f t="shared" si="22"/>
        <v>8.3958020989505222E-2</v>
      </c>
      <c r="J240">
        <f t="shared" si="23"/>
        <v>-4.0588235294117592E-2</v>
      </c>
      <c r="K240">
        <f t="shared" si="24"/>
        <v>4.4115837436587979E-2</v>
      </c>
    </row>
    <row r="241" spans="1:11" x14ac:dyDescent="0.3">
      <c r="A241" s="1">
        <v>44780</v>
      </c>
      <c r="B241">
        <v>53863.78</v>
      </c>
      <c r="C241">
        <v>21.7456</v>
      </c>
      <c r="D241">
        <v>36.67</v>
      </c>
      <c r="E241">
        <v>3.117</v>
      </c>
      <c r="F241">
        <v>55.967599999999997</v>
      </c>
      <c r="G241">
        <f t="shared" si="20"/>
        <v>-2.078958161235156E-2</v>
      </c>
      <c r="H241">
        <f t="shared" si="21"/>
        <v>-2.3446516703566234E-2</v>
      </c>
      <c r="I241">
        <f t="shared" si="22"/>
        <v>1.438450899031829E-2</v>
      </c>
      <c r="J241">
        <f t="shared" si="23"/>
        <v>-4.4451256897608871E-2</v>
      </c>
      <c r="K241">
        <f t="shared" si="24"/>
        <v>-7.0976951870326266E-2</v>
      </c>
    </row>
    <row r="242" spans="1:11" x14ac:dyDescent="0.3">
      <c r="A242" s="1">
        <v>44787</v>
      </c>
      <c r="B242">
        <v>56070.42</v>
      </c>
      <c r="C242">
        <v>23.157499999999999</v>
      </c>
      <c r="D242">
        <v>36.450000000000003</v>
      </c>
      <c r="E242">
        <v>3.0539999999999998</v>
      </c>
      <c r="F242">
        <v>57.674700000000001</v>
      </c>
      <c r="G242">
        <f t="shared" si="20"/>
        <v>4.0967046872685042E-2</v>
      </c>
      <c r="H242">
        <f t="shared" si="21"/>
        <v>6.4928077404164508E-2</v>
      </c>
      <c r="I242">
        <f t="shared" si="22"/>
        <v>-5.9994545950368128E-3</v>
      </c>
      <c r="J242">
        <f t="shared" si="23"/>
        <v>-2.0211742059672799E-2</v>
      </c>
      <c r="K242">
        <f t="shared" si="24"/>
        <v>3.0501575911777712E-2</v>
      </c>
    </row>
    <row r="243" spans="1:11" x14ac:dyDescent="0.3">
      <c r="A243" s="1">
        <v>44794</v>
      </c>
      <c r="B243">
        <v>54398.69</v>
      </c>
      <c r="C243">
        <v>22.2456</v>
      </c>
      <c r="D243">
        <v>35.4</v>
      </c>
      <c r="E243">
        <v>2.6379999999999999</v>
      </c>
      <c r="F243">
        <v>54.483899999999998</v>
      </c>
      <c r="G243">
        <f t="shared" si="20"/>
        <v>-2.9814829280750854E-2</v>
      </c>
      <c r="H243">
        <f t="shared" si="21"/>
        <v>-3.9378171218827585E-2</v>
      </c>
      <c r="I243">
        <f t="shared" si="22"/>
        <v>-2.8806584362140009E-2</v>
      </c>
      <c r="J243">
        <f t="shared" si="23"/>
        <v>-0.13621480026195154</v>
      </c>
      <c r="K243">
        <f t="shared" si="24"/>
        <v>-5.5324084910714832E-2</v>
      </c>
    </row>
    <row r="244" spans="1:11" x14ac:dyDescent="0.3">
      <c r="A244" s="1">
        <v>44801</v>
      </c>
      <c r="B244">
        <v>52282.33</v>
      </c>
      <c r="C244">
        <v>20.973400000000002</v>
      </c>
      <c r="D244">
        <v>38.26</v>
      </c>
      <c r="E244">
        <v>2.4500000000000002</v>
      </c>
      <c r="F244">
        <v>49.857199999999999</v>
      </c>
      <c r="G244">
        <f t="shared" si="20"/>
        <v>-3.8904613328004767E-2</v>
      </c>
      <c r="H244">
        <f t="shared" si="21"/>
        <v>-5.7188837343114973E-2</v>
      </c>
      <c r="I244">
        <f t="shared" si="22"/>
        <v>8.0790960451977423E-2</v>
      </c>
      <c r="J244">
        <f t="shared" si="23"/>
        <v>-7.1266110689916506E-2</v>
      </c>
      <c r="K244">
        <f t="shared" si="24"/>
        <v>-8.4918664045708914E-2</v>
      </c>
    </row>
    <row r="245" spans="1:11" x14ac:dyDescent="0.3">
      <c r="A245" s="1">
        <v>44808</v>
      </c>
      <c r="B245">
        <v>49671.47</v>
      </c>
      <c r="C245">
        <v>20.274799999999999</v>
      </c>
      <c r="D245">
        <v>34.28</v>
      </c>
      <c r="E245">
        <v>2.3650000000000002</v>
      </c>
      <c r="F245">
        <v>47.511800000000001</v>
      </c>
      <c r="G245">
        <f t="shared" si="20"/>
        <v>-4.9937713181489762E-2</v>
      </c>
      <c r="H245">
        <f t="shared" si="21"/>
        <v>-3.3308857886656495E-2</v>
      </c>
      <c r="I245">
        <f t="shared" si="22"/>
        <v>-0.10402509147935168</v>
      </c>
      <c r="J245">
        <f t="shared" si="23"/>
        <v>-3.469387755102038E-2</v>
      </c>
      <c r="K245">
        <f t="shared" si="24"/>
        <v>-4.7042352960053879E-2</v>
      </c>
    </row>
    <row r="246" spans="1:11" x14ac:dyDescent="0.3">
      <c r="A246" s="1">
        <v>44815</v>
      </c>
      <c r="B246">
        <v>50708.61</v>
      </c>
      <c r="C246">
        <v>20.392499999999998</v>
      </c>
      <c r="D246">
        <v>34.51</v>
      </c>
      <c r="E246">
        <v>2.5089999999999999</v>
      </c>
      <c r="F246">
        <v>45.724899999999998</v>
      </c>
      <c r="G246">
        <f t="shared" si="20"/>
        <v>2.087999408916219E-2</v>
      </c>
      <c r="H246">
        <f t="shared" si="21"/>
        <v>5.8052360565825634E-3</v>
      </c>
      <c r="I246">
        <f t="shared" si="22"/>
        <v>6.7094515752623707E-3</v>
      </c>
      <c r="J246">
        <f t="shared" si="23"/>
        <v>6.088794926004204E-2</v>
      </c>
      <c r="K246">
        <f t="shared" si="24"/>
        <v>-3.7609604350919201E-2</v>
      </c>
    </row>
    <row r="247" spans="1:11" x14ac:dyDescent="0.3">
      <c r="A247" s="1">
        <v>44822</v>
      </c>
      <c r="B247">
        <v>49350.07</v>
      </c>
      <c r="C247">
        <v>20.274799999999999</v>
      </c>
      <c r="D247">
        <v>35.03</v>
      </c>
      <c r="E247">
        <v>2.298</v>
      </c>
      <c r="F247">
        <v>45.134700000000002</v>
      </c>
      <c r="G247">
        <f t="shared" si="20"/>
        <v>-2.6791111016452596E-2</v>
      </c>
      <c r="H247">
        <f t="shared" si="21"/>
        <v>-5.7717298026235264E-3</v>
      </c>
      <c r="I247">
        <f t="shared" si="22"/>
        <v>1.5068096203998849E-2</v>
      </c>
      <c r="J247">
        <f t="shared" si="23"/>
        <v>-8.4097249900358606E-2</v>
      </c>
      <c r="K247">
        <f t="shared" si="24"/>
        <v>-1.2907628010121353E-2</v>
      </c>
    </row>
    <row r="248" spans="1:11" x14ac:dyDescent="0.3">
      <c r="A248" s="1">
        <v>44829</v>
      </c>
      <c r="B248">
        <v>48081.16</v>
      </c>
      <c r="C248">
        <v>20.179099999999998</v>
      </c>
      <c r="D248">
        <v>32</v>
      </c>
      <c r="E248">
        <v>2.347</v>
      </c>
      <c r="F248">
        <v>43.922199999999997</v>
      </c>
      <c r="G248">
        <f t="shared" si="20"/>
        <v>-2.5712425534553329E-2</v>
      </c>
      <c r="H248">
        <f t="shared" si="21"/>
        <v>-4.7201452048849513E-3</v>
      </c>
      <c r="I248">
        <f t="shared" si="22"/>
        <v>-8.649728803882395E-2</v>
      </c>
      <c r="J248">
        <f t="shared" si="23"/>
        <v>2.1322889469103545E-2</v>
      </c>
      <c r="K248">
        <f t="shared" si="24"/>
        <v>-2.6864031443656566E-2</v>
      </c>
    </row>
    <row r="249" spans="1:11" x14ac:dyDescent="0.3">
      <c r="A249" s="1">
        <v>44836</v>
      </c>
      <c r="B249">
        <v>45970.64</v>
      </c>
      <c r="C249">
        <v>18.3248</v>
      </c>
      <c r="D249">
        <v>30.2</v>
      </c>
      <c r="E249">
        <v>2.0270000000000001</v>
      </c>
      <c r="F249">
        <v>42.709600000000002</v>
      </c>
      <c r="G249">
        <f t="shared" si="20"/>
        <v>-4.3894947626055725E-2</v>
      </c>
      <c r="H249">
        <f t="shared" si="21"/>
        <v>-9.1892106189076728E-2</v>
      </c>
      <c r="I249">
        <f t="shared" si="22"/>
        <v>-5.6250000000000022E-2</v>
      </c>
      <c r="J249">
        <f t="shared" si="23"/>
        <v>-0.13634426927993171</v>
      </c>
      <c r="K249">
        <f t="shared" si="24"/>
        <v>-2.7607906707769581E-2</v>
      </c>
    </row>
    <row r="250" spans="1:11" x14ac:dyDescent="0.3">
      <c r="A250" s="1">
        <v>44843</v>
      </c>
      <c r="B250">
        <v>46911.05</v>
      </c>
      <c r="C250">
        <v>18.760100000000001</v>
      </c>
      <c r="D250">
        <v>30.22</v>
      </c>
      <c r="E250">
        <v>2.14</v>
      </c>
      <c r="F250">
        <v>42.789299999999997</v>
      </c>
      <c r="G250">
        <f t="shared" si="20"/>
        <v>2.0456752396747158E-2</v>
      </c>
      <c r="H250">
        <f t="shared" si="21"/>
        <v>2.3754693093512635E-2</v>
      </c>
      <c r="I250">
        <f t="shared" si="22"/>
        <v>6.6225165562916466E-4</v>
      </c>
      <c r="J250">
        <f t="shared" si="23"/>
        <v>5.5747409965466233E-2</v>
      </c>
      <c r="K250">
        <f t="shared" si="24"/>
        <v>1.8660909959351546E-3</v>
      </c>
    </row>
    <row r="251" spans="1:11" x14ac:dyDescent="0.3">
      <c r="A251" s="1">
        <v>44850</v>
      </c>
      <c r="B251">
        <v>46570.39</v>
      </c>
      <c r="C251">
        <v>19.242799999999999</v>
      </c>
      <c r="D251">
        <v>29.64</v>
      </c>
      <c r="E251">
        <v>1.9770000000000001</v>
      </c>
      <c r="F251">
        <v>42.5182</v>
      </c>
      <c r="G251">
        <f t="shared" si="20"/>
        <v>-7.2618285030926488E-3</v>
      </c>
      <c r="H251">
        <f t="shared" si="21"/>
        <v>2.5730140031236415E-2</v>
      </c>
      <c r="I251">
        <f t="shared" si="22"/>
        <v>-1.9192587690271323E-2</v>
      </c>
      <c r="J251">
        <f t="shared" si="23"/>
        <v>-7.6168224299065446E-2</v>
      </c>
      <c r="K251">
        <f t="shared" si="24"/>
        <v>-6.3356960735510004E-3</v>
      </c>
    </row>
    <row r="252" spans="1:11" x14ac:dyDescent="0.3">
      <c r="A252" s="1">
        <v>44857</v>
      </c>
      <c r="B252">
        <v>46768.23</v>
      </c>
      <c r="C252">
        <v>19.543399999999998</v>
      </c>
      <c r="D252">
        <v>29.74</v>
      </c>
      <c r="E252">
        <v>1.7450000000000001</v>
      </c>
      <c r="F252">
        <v>40.0931</v>
      </c>
      <c r="G252">
        <f t="shared" si="20"/>
        <v>4.2481928968172156E-3</v>
      </c>
      <c r="H252">
        <f t="shared" si="21"/>
        <v>1.562142723512161E-2</v>
      </c>
      <c r="I252">
        <f t="shared" si="22"/>
        <v>3.3738191632928238E-3</v>
      </c>
      <c r="J252">
        <f t="shared" si="23"/>
        <v>-0.11734951947395045</v>
      </c>
      <c r="K252">
        <f t="shared" si="24"/>
        <v>-5.7036751320610923E-2</v>
      </c>
    </row>
    <row r="253" spans="1:11" x14ac:dyDescent="0.3">
      <c r="A253" s="1">
        <v>44864</v>
      </c>
      <c r="B253">
        <v>49547.35</v>
      </c>
      <c r="C253">
        <v>20.500800000000002</v>
      </c>
      <c r="D253">
        <v>30.22</v>
      </c>
      <c r="E253">
        <v>1.857</v>
      </c>
      <c r="F253">
        <v>44.305100000000003</v>
      </c>
      <c r="G253">
        <f t="shared" si="20"/>
        <v>5.9423245224375476E-2</v>
      </c>
      <c r="H253">
        <f t="shared" si="21"/>
        <v>4.8988405292835546E-2</v>
      </c>
      <c r="I253">
        <f t="shared" si="22"/>
        <v>1.613987895090796E-2</v>
      </c>
      <c r="J253">
        <f t="shared" si="23"/>
        <v>6.4183381088825042E-2</v>
      </c>
      <c r="K253">
        <f t="shared" si="24"/>
        <v>0.10505548336247394</v>
      </c>
    </row>
    <row r="254" spans="1:11" x14ac:dyDescent="0.3">
      <c r="A254" s="1">
        <v>44871</v>
      </c>
      <c r="B254">
        <v>52300.2</v>
      </c>
      <c r="C254">
        <v>20.920200000000001</v>
      </c>
      <c r="D254">
        <v>33.31</v>
      </c>
      <c r="E254">
        <v>2.2109999999999999</v>
      </c>
      <c r="F254">
        <v>50.256</v>
      </c>
      <c r="G254">
        <f t="shared" si="20"/>
        <v>5.5559984540040963E-2</v>
      </c>
      <c r="H254">
        <f t="shared" si="21"/>
        <v>2.0457738234605394E-2</v>
      </c>
      <c r="I254">
        <f t="shared" si="22"/>
        <v>0.10225016545334231</v>
      </c>
      <c r="J254">
        <f t="shared" si="23"/>
        <v>0.19063004846526654</v>
      </c>
      <c r="K254">
        <f t="shared" si="24"/>
        <v>0.13431636538457181</v>
      </c>
    </row>
    <row r="255" spans="1:11" x14ac:dyDescent="0.3">
      <c r="A255" s="1">
        <v>44878</v>
      </c>
      <c r="B255">
        <v>54421.13</v>
      </c>
      <c r="C255">
        <v>22.581700000000001</v>
      </c>
      <c r="D255">
        <v>34.299999999999997</v>
      </c>
      <c r="E255">
        <v>2.12</v>
      </c>
      <c r="F255">
        <v>49.936999999999998</v>
      </c>
      <c r="G255">
        <f t="shared" si="20"/>
        <v>4.0552999797323963E-2</v>
      </c>
      <c r="H255">
        <f t="shared" si="21"/>
        <v>7.9420846837028325E-2</v>
      </c>
      <c r="I255">
        <f t="shared" si="22"/>
        <v>2.9720804563194037E-2</v>
      </c>
      <c r="J255">
        <f t="shared" si="23"/>
        <v>-4.1157847127996305E-2</v>
      </c>
      <c r="K255">
        <f t="shared" si="24"/>
        <v>-6.347500795924943E-3</v>
      </c>
    </row>
    <row r="256" spans="1:11" x14ac:dyDescent="0.3">
      <c r="A256" s="1">
        <v>44885</v>
      </c>
      <c r="B256">
        <v>54891.25</v>
      </c>
      <c r="C256">
        <v>23.412500000000001</v>
      </c>
      <c r="D256">
        <v>35.700000000000003</v>
      </c>
      <c r="E256">
        <v>2.0059999999999998</v>
      </c>
      <c r="F256">
        <v>50.064599999999999</v>
      </c>
      <c r="G256">
        <f t="shared" si="20"/>
        <v>8.6385563842574786E-3</v>
      </c>
      <c r="H256">
        <f t="shared" si="21"/>
        <v>3.6790852770163474E-2</v>
      </c>
      <c r="I256">
        <f t="shared" si="22"/>
        <v>4.0816326530612512E-2</v>
      </c>
      <c r="J256">
        <f t="shared" si="23"/>
        <v>-5.3773584905660532E-2</v>
      </c>
      <c r="K256">
        <f t="shared" si="24"/>
        <v>2.5552195766667118E-3</v>
      </c>
    </row>
    <row r="257" spans="1:11" x14ac:dyDescent="0.3">
      <c r="A257" s="1">
        <v>44892</v>
      </c>
      <c r="B257">
        <v>56280.53</v>
      </c>
      <c r="C257">
        <v>25.113700000000001</v>
      </c>
      <c r="D257">
        <v>37.1</v>
      </c>
      <c r="E257">
        <v>2.0609999999999999</v>
      </c>
      <c r="F257">
        <v>51.261099999999999</v>
      </c>
      <c r="G257">
        <f t="shared" si="20"/>
        <v>2.5309680504634224E-2</v>
      </c>
      <c r="H257">
        <f t="shared" si="21"/>
        <v>7.266203950880934E-2</v>
      </c>
      <c r="I257">
        <f t="shared" si="22"/>
        <v>3.9215686274509665E-2</v>
      </c>
      <c r="J257">
        <f t="shared" si="23"/>
        <v>2.7417746759720973E-2</v>
      </c>
      <c r="K257">
        <f t="shared" si="24"/>
        <v>2.3899122333944645E-2</v>
      </c>
    </row>
    <row r="258" spans="1:11" x14ac:dyDescent="0.3">
      <c r="A258" s="1">
        <v>44899</v>
      </c>
      <c r="B258">
        <v>56207.29</v>
      </c>
      <c r="C258">
        <v>25.018699999999999</v>
      </c>
      <c r="D258">
        <v>35.450000000000003</v>
      </c>
      <c r="E258">
        <v>2.1</v>
      </c>
      <c r="F258">
        <v>51.452500000000001</v>
      </c>
      <c r="G258">
        <f t="shared" si="20"/>
        <v>-1.3013381359414655E-3</v>
      </c>
      <c r="H258">
        <f t="shared" si="21"/>
        <v>-3.7827958444993648E-3</v>
      </c>
      <c r="I258">
        <f t="shared" si="22"/>
        <v>-4.4474393530997247E-2</v>
      </c>
      <c r="J258">
        <f t="shared" si="23"/>
        <v>1.8922852983988436E-2</v>
      </c>
      <c r="K258">
        <f t="shared" si="24"/>
        <v>3.7338254543894944E-3</v>
      </c>
    </row>
    <row r="259" spans="1:11" x14ac:dyDescent="0.3">
      <c r="A259" s="1">
        <v>44906</v>
      </c>
      <c r="B259">
        <v>55836.35</v>
      </c>
      <c r="C259">
        <v>25.691299999999998</v>
      </c>
      <c r="D259">
        <v>36.909999999999997</v>
      </c>
      <c r="E259">
        <v>2.09</v>
      </c>
      <c r="F259">
        <v>49.617800000000003</v>
      </c>
      <c r="G259">
        <f t="shared" si="20"/>
        <v>-6.599499815771237E-3</v>
      </c>
      <c r="H259">
        <f t="shared" si="21"/>
        <v>2.6883890849644487E-2</v>
      </c>
      <c r="I259">
        <f t="shared" si="22"/>
        <v>4.1184767277856027E-2</v>
      </c>
      <c r="J259">
        <f t="shared" si="23"/>
        <v>-4.761904761904856E-3</v>
      </c>
      <c r="K259">
        <f t="shared" si="24"/>
        <v>-3.5658131286137706E-2</v>
      </c>
    </row>
    <row r="260" spans="1:11" x14ac:dyDescent="0.3">
      <c r="A260" s="1">
        <v>44913</v>
      </c>
      <c r="B260">
        <v>56032.12</v>
      </c>
      <c r="C260">
        <v>26.4983</v>
      </c>
      <c r="D260">
        <v>37.619999999999997</v>
      </c>
      <c r="E260">
        <v>2.0550000000000002</v>
      </c>
      <c r="F260">
        <v>49.857199999999999</v>
      </c>
      <c r="G260">
        <f t="shared" ref="G260:G323" si="25">B260/B259-1</f>
        <v>3.5061389220463202E-3</v>
      </c>
      <c r="H260">
        <f t="shared" ref="H260:H323" si="26">C260/C259-1</f>
        <v>3.1411411645187348E-2</v>
      </c>
      <c r="I260">
        <f t="shared" ref="I260:I323" si="27">D260/D259-1</f>
        <v>1.923597940937416E-2</v>
      </c>
      <c r="J260">
        <f t="shared" ref="J260:J323" si="28">E260/E259-1</f>
        <v>-1.6746411483253398E-2</v>
      </c>
      <c r="K260">
        <f t="shared" ref="K260:K323" si="29">F260/F259-1</f>
        <v>4.8248813933708945E-3</v>
      </c>
    </row>
    <row r="261" spans="1:11" x14ac:dyDescent="0.3">
      <c r="A261" s="1">
        <v>44920</v>
      </c>
      <c r="B261">
        <v>57039.91</v>
      </c>
      <c r="C261">
        <v>27.400400000000001</v>
      </c>
      <c r="D261">
        <v>38.21</v>
      </c>
      <c r="E261">
        <v>2.0859999999999999</v>
      </c>
      <c r="F261">
        <v>50.814399999999999</v>
      </c>
      <c r="G261">
        <f t="shared" si="25"/>
        <v>1.7985933782266317E-2</v>
      </c>
      <c r="H261">
        <f t="shared" si="26"/>
        <v>3.4043693369008698E-2</v>
      </c>
      <c r="I261">
        <f t="shared" si="27"/>
        <v>1.5683147262094632E-2</v>
      </c>
      <c r="J261">
        <f t="shared" si="28"/>
        <v>1.5085158150851541E-2</v>
      </c>
      <c r="K261">
        <f t="shared" si="29"/>
        <v>1.9198831863803001E-2</v>
      </c>
    </row>
    <row r="262" spans="1:11" x14ac:dyDescent="0.3">
      <c r="A262" s="1">
        <v>44927</v>
      </c>
      <c r="B262">
        <v>57462.68</v>
      </c>
      <c r="C262">
        <v>28.025500000000001</v>
      </c>
      <c r="D262">
        <v>37.53</v>
      </c>
      <c r="E262">
        <v>2.1190000000000002</v>
      </c>
      <c r="F262">
        <v>51.245199999999997</v>
      </c>
      <c r="G262">
        <f t="shared" si="25"/>
        <v>7.4118279639641127E-3</v>
      </c>
      <c r="H262">
        <f t="shared" si="26"/>
        <v>2.2813535568823706E-2</v>
      </c>
      <c r="I262">
        <f t="shared" si="27"/>
        <v>-1.779638838000519E-2</v>
      </c>
      <c r="J262">
        <f t="shared" si="28"/>
        <v>1.5819750719079817E-2</v>
      </c>
      <c r="K262">
        <f t="shared" si="29"/>
        <v>8.4779117730406917E-3</v>
      </c>
    </row>
    <row r="263" spans="1:11" x14ac:dyDescent="0.3">
      <c r="A263" s="1">
        <v>44934</v>
      </c>
      <c r="B263">
        <v>59854.8</v>
      </c>
      <c r="C263">
        <v>28.2865</v>
      </c>
      <c r="D263">
        <v>35.28</v>
      </c>
      <c r="E263">
        <v>2.2170000000000001</v>
      </c>
      <c r="F263">
        <v>49.825200000000002</v>
      </c>
      <c r="G263">
        <f t="shared" si="25"/>
        <v>4.1629106056313425E-2</v>
      </c>
      <c r="H263">
        <f t="shared" si="26"/>
        <v>9.3129471374284734E-3</v>
      </c>
      <c r="I263">
        <f t="shared" si="27"/>
        <v>-5.9952038369304517E-2</v>
      </c>
      <c r="J263">
        <f t="shared" si="28"/>
        <v>4.6248230297309956E-2</v>
      </c>
      <c r="K263">
        <f t="shared" si="29"/>
        <v>-2.7709912343009568E-2</v>
      </c>
    </row>
    <row r="264" spans="1:11" x14ac:dyDescent="0.3">
      <c r="A264" s="1">
        <v>44941</v>
      </c>
      <c r="B264">
        <v>61565.83</v>
      </c>
      <c r="C264">
        <v>28.674199999999999</v>
      </c>
      <c r="D264">
        <v>36.35</v>
      </c>
      <c r="E264">
        <v>2.2290000000000001</v>
      </c>
      <c r="F264">
        <v>49.857199999999999</v>
      </c>
      <c r="G264">
        <f t="shared" si="25"/>
        <v>2.8586345623074383E-2</v>
      </c>
      <c r="H264">
        <f t="shared" si="26"/>
        <v>1.3706184929206389E-2</v>
      </c>
      <c r="I264">
        <f t="shared" si="27"/>
        <v>3.032879818594103E-2</v>
      </c>
      <c r="J264">
        <f t="shared" si="28"/>
        <v>5.412719891745521E-3</v>
      </c>
      <c r="K264">
        <f t="shared" si="29"/>
        <v>6.4224528953205073E-4</v>
      </c>
    </row>
    <row r="265" spans="1:11" x14ac:dyDescent="0.3">
      <c r="A265" s="1">
        <v>44948</v>
      </c>
      <c r="B265">
        <v>60788.05</v>
      </c>
      <c r="C265">
        <v>29.0777</v>
      </c>
      <c r="D265">
        <v>36.39</v>
      </c>
      <c r="E265">
        <v>2.1890000000000001</v>
      </c>
      <c r="F265">
        <v>50.766599999999997</v>
      </c>
      <c r="G265">
        <f t="shared" si="25"/>
        <v>-1.2633306494852725E-2</v>
      </c>
      <c r="H265">
        <f t="shared" si="26"/>
        <v>1.4071883435283317E-2</v>
      </c>
      <c r="I265">
        <f t="shared" si="27"/>
        <v>1.1004126547455861E-3</v>
      </c>
      <c r="J265">
        <f t="shared" si="28"/>
        <v>-1.7945266935845638E-2</v>
      </c>
      <c r="K265">
        <f t="shared" si="29"/>
        <v>1.8240093707629024E-2</v>
      </c>
    </row>
    <row r="266" spans="1:11" x14ac:dyDescent="0.3">
      <c r="A266" s="1">
        <v>44955</v>
      </c>
      <c r="B266">
        <v>61269.7</v>
      </c>
      <c r="C266">
        <v>28.887899999999998</v>
      </c>
      <c r="D266">
        <v>38.72</v>
      </c>
      <c r="E266">
        <v>2.3069999999999999</v>
      </c>
      <c r="F266">
        <v>53.893500000000003</v>
      </c>
      <c r="G266">
        <f t="shared" si="25"/>
        <v>7.923432319345558E-3</v>
      </c>
      <c r="H266">
        <f t="shared" si="26"/>
        <v>-6.5273388197829574E-3</v>
      </c>
      <c r="I266">
        <f t="shared" si="27"/>
        <v>6.4028579280021924E-2</v>
      </c>
      <c r="J266">
        <f t="shared" si="28"/>
        <v>5.3905893101872993E-2</v>
      </c>
      <c r="K266">
        <f t="shared" si="29"/>
        <v>6.1593646216213216E-2</v>
      </c>
    </row>
    <row r="267" spans="1:11" x14ac:dyDescent="0.3">
      <c r="A267" s="1">
        <v>44962</v>
      </c>
      <c r="B267">
        <v>61465.85</v>
      </c>
      <c r="C267">
        <v>29.433800000000002</v>
      </c>
      <c r="D267">
        <v>38.590000000000003</v>
      </c>
      <c r="E267">
        <v>2.198</v>
      </c>
      <c r="F267">
        <v>50.2879</v>
      </c>
      <c r="G267">
        <f t="shared" si="25"/>
        <v>3.2014192986093981E-3</v>
      </c>
      <c r="H267">
        <f t="shared" si="26"/>
        <v>1.8897185326728572E-2</v>
      </c>
      <c r="I267">
        <f t="shared" si="27"/>
        <v>-3.3574380165287687E-3</v>
      </c>
      <c r="J267">
        <f t="shared" si="28"/>
        <v>-4.7247507585609028E-2</v>
      </c>
      <c r="K267">
        <f t="shared" si="29"/>
        <v>-6.6902316605898737E-2</v>
      </c>
    </row>
    <row r="268" spans="1:11" x14ac:dyDescent="0.3">
      <c r="A268" s="1">
        <v>44969</v>
      </c>
      <c r="B268">
        <v>60008.87</v>
      </c>
      <c r="C268">
        <v>27.922599999999999</v>
      </c>
      <c r="D268">
        <v>36.549999999999997</v>
      </c>
      <c r="E268">
        <v>2.17</v>
      </c>
      <c r="F268">
        <v>50.654800000000002</v>
      </c>
      <c r="G268">
        <f t="shared" si="25"/>
        <v>-2.3703894113560553E-2</v>
      </c>
      <c r="H268">
        <f t="shared" si="26"/>
        <v>-5.1342334323125183E-2</v>
      </c>
      <c r="I268">
        <f t="shared" si="27"/>
        <v>-5.2863436123348206E-2</v>
      </c>
      <c r="J268">
        <f t="shared" si="28"/>
        <v>-1.2738853503184711E-2</v>
      </c>
      <c r="K268">
        <f t="shared" si="29"/>
        <v>7.2959896913571409E-3</v>
      </c>
    </row>
    <row r="269" spans="1:11" x14ac:dyDescent="0.3">
      <c r="A269" s="1">
        <v>44976</v>
      </c>
      <c r="B269">
        <v>60459.17</v>
      </c>
      <c r="C269">
        <v>28.563400000000001</v>
      </c>
      <c r="D269">
        <v>37.14</v>
      </c>
      <c r="E269">
        <v>2.1659999999999999</v>
      </c>
      <c r="F269">
        <v>50.495399999999997</v>
      </c>
      <c r="G269">
        <f t="shared" si="25"/>
        <v>7.503890674828595E-3</v>
      </c>
      <c r="H269">
        <f t="shared" si="26"/>
        <v>2.2949152299571063E-2</v>
      </c>
      <c r="I269">
        <f t="shared" si="27"/>
        <v>1.6142270861833286E-2</v>
      </c>
      <c r="J269">
        <f t="shared" si="28"/>
        <v>-1.8433179723502668E-3</v>
      </c>
      <c r="K269">
        <f t="shared" si="29"/>
        <v>-3.1467896428375441E-3</v>
      </c>
    </row>
    <row r="270" spans="1:11" x14ac:dyDescent="0.3">
      <c r="A270" s="1">
        <v>44983</v>
      </c>
      <c r="B270">
        <v>59051.34</v>
      </c>
      <c r="C270">
        <v>28.650500000000001</v>
      </c>
      <c r="D270">
        <v>37</v>
      </c>
      <c r="E270">
        <v>2.1379999999999999</v>
      </c>
      <c r="F270">
        <v>49.905000000000001</v>
      </c>
      <c r="G270">
        <f t="shared" si="25"/>
        <v>-2.3285632270505841E-2</v>
      </c>
      <c r="H270">
        <f t="shared" si="26"/>
        <v>3.0493568692802064E-3</v>
      </c>
      <c r="I270">
        <f t="shared" si="27"/>
        <v>-3.769520732364029E-3</v>
      </c>
      <c r="J270">
        <f t="shared" si="28"/>
        <v>-1.2927054478301003E-2</v>
      </c>
      <c r="K270">
        <f t="shared" si="29"/>
        <v>-1.1692154136812349E-2</v>
      </c>
    </row>
    <row r="271" spans="1:11" x14ac:dyDescent="0.3">
      <c r="A271" s="1">
        <v>44990</v>
      </c>
      <c r="B271">
        <v>60205.87</v>
      </c>
      <c r="C271">
        <v>28.927399999999999</v>
      </c>
      <c r="D271">
        <v>38.270000000000003</v>
      </c>
      <c r="E271">
        <v>2.077</v>
      </c>
      <c r="F271">
        <v>52.330100000000002</v>
      </c>
      <c r="G271">
        <f t="shared" si="25"/>
        <v>1.9551292146799737E-2</v>
      </c>
      <c r="H271">
        <f t="shared" si="26"/>
        <v>9.6647527966351454E-3</v>
      </c>
      <c r="I271">
        <f t="shared" si="27"/>
        <v>3.4324324324324307E-2</v>
      </c>
      <c r="J271">
        <f t="shared" si="28"/>
        <v>-2.853133769878391E-2</v>
      </c>
      <c r="K271">
        <f t="shared" si="29"/>
        <v>4.8594329225528421E-2</v>
      </c>
    </row>
    <row r="272" spans="1:11" x14ac:dyDescent="0.3">
      <c r="A272" s="1">
        <v>44997</v>
      </c>
      <c r="B272">
        <v>59570</v>
      </c>
      <c r="C272">
        <v>28.191500000000001</v>
      </c>
      <c r="D272">
        <v>41.46</v>
      </c>
      <c r="E272">
        <v>2.0609999999999999</v>
      </c>
      <c r="F272">
        <v>49.825200000000002</v>
      </c>
      <c r="G272">
        <f t="shared" si="25"/>
        <v>-1.0561594741509417E-2</v>
      </c>
      <c r="H272">
        <f t="shared" si="26"/>
        <v>-2.543954866320508E-2</v>
      </c>
      <c r="I272">
        <f t="shared" si="27"/>
        <v>8.3355108440031245E-2</v>
      </c>
      <c r="J272">
        <f t="shared" si="28"/>
        <v>-7.7034183919114652E-3</v>
      </c>
      <c r="K272">
        <f t="shared" si="29"/>
        <v>-4.7867288615920822E-2</v>
      </c>
    </row>
    <row r="273" spans="1:11" x14ac:dyDescent="0.3">
      <c r="A273" s="1">
        <v>45004</v>
      </c>
      <c r="B273">
        <v>56283.05</v>
      </c>
      <c r="C273">
        <v>25.105799999999999</v>
      </c>
      <c r="D273">
        <v>41.15</v>
      </c>
      <c r="E273">
        <v>1.8925000000000001</v>
      </c>
      <c r="F273">
        <v>44.225299999999997</v>
      </c>
      <c r="G273">
        <f t="shared" si="25"/>
        <v>-5.517794191707226E-2</v>
      </c>
      <c r="H273">
        <f t="shared" si="26"/>
        <v>-0.10945497756415945</v>
      </c>
      <c r="I273">
        <f t="shared" si="27"/>
        <v>-7.4770863482875871E-3</v>
      </c>
      <c r="J273">
        <f t="shared" si="28"/>
        <v>-8.1756428918000945E-2</v>
      </c>
      <c r="K273">
        <f t="shared" si="29"/>
        <v>-0.11239091865160611</v>
      </c>
    </row>
    <row r="274" spans="1:11" x14ac:dyDescent="0.3">
      <c r="A274" s="1">
        <v>45011</v>
      </c>
      <c r="B274">
        <v>56024.38</v>
      </c>
      <c r="C274">
        <v>25.319400000000002</v>
      </c>
      <c r="D274">
        <v>38.72</v>
      </c>
      <c r="E274">
        <v>1.8979999999999999</v>
      </c>
      <c r="F274">
        <v>44.879399999999997</v>
      </c>
      <c r="G274">
        <f t="shared" si="25"/>
        <v>-4.5958774444527783E-3</v>
      </c>
      <c r="H274">
        <f t="shared" si="26"/>
        <v>8.5079941686783123E-3</v>
      </c>
      <c r="I274">
        <f t="shared" si="27"/>
        <v>-5.9052247873633057E-2</v>
      </c>
      <c r="J274">
        <f t="shared" si="28"/>
        <v>2.9062087186260133E-3</v>
      </c>
      <c r="K274">
        <f t="shared" si="29"/>
        <v>1.4790176663584065E-2</v>
      </c>
    </row>
    <row r="275" spans="1:11" x14ac:dyDescent="0.3">
      <c r="A275" s="1">
        <v>45018</v>
      </c>
      <c r="B275">
        <v>58608.76</v>
      </c>
      <c r="C275">
        <v>27.756399999999999</v>
      </c>
      <c r="D275">
        <v>39.11</v>
      </c>
      <c r="E275">
        <v>1.927</v>
      </c>
      <c r="F275">
        <v>46.4589</v>
      </c>
      <c r="G275">
        <f t="shared" si="25"/>
        <v>4.6129560023689731E-2</v>
      </c>
      <c r="H275">
        <f t="shared" si="26"/>
        <v>9.6250306089401771E-2</v>
      </c>
      <c r="I275">
        <f t="shared" si="27"/>
        <v>1.0072314049586861E-2</v>
      </c>
      <c r="J275">
        <f t="shared" si="28"/>
        <v>1.5279241306638713E-2</v>
      </c>
      <c r="K275">
        <f t="shared" si="29"/>
        <v>3.5194320779689647E-2</v>
      </c>
    </row>
    <row r="276" spans="1:11" x14ac:dyDescent="0.3">
      <c r="A276" s="1">
        <v>45025</v>
      </c>
      <c r="B276">
        <v>58538.87</v>
      </c>
      <c r="C276">
        <v>28.523900000000001</v>
      </c>
      <c r="D276">
        <v>37.97</v>
      </c>
      <c r="E276">
        <v>1.92</v>
      </c>
      <c r="F276">
        <v>46.746099999999998</v>
      </c>
      <c r="G276">
        <f t="shared" si="25"/>
        <v>-1.1924838539494331E-3</v>
      </c>
      <c r="H276">
        <f t="shared" si="26"/>
        <v>2.7651280425415425E-2</v>
      </c>
      <c r="I276">
        <f t="shared" si="27"/>
        <v>-2.9148555356686257E-2</v>
      </c>
      <c r="J276">
        <f t="shared" si="28"/>
        <v>-3.6325895173845435E-3</v>
      </c>
      <c r="K276">
        <f t="shared" si="29"/>
        <v>6.1818080066466941E-3</v>
      </c>
    </row>
    <row r="277" spans="1:11" x14ac:dyDescent="0.3">
      <c r="A277" s="1">
        <v>45032</v>
      </c>
      <c r="B277">
        <v>61293.06</v>
      </c>
      <c r="C277">
        <v>29.3705</v>
      </c>
      <c r="D277">
        <v>39.29</v>
      </c>
      <c r="E277">
        <v>2.0139999999999998</v>
      </c>
      <c r="F277">
        <v>48.931800000000003</v>
      </c>
      <c r="G277">
        <f t="shared" si="25"/>
        <v>4.7048909553600859E-2</v>
      </c>
      <c r="H277">
        <f t="shared" si="26"/>
        <v>2.9680373300986052E-2</v>
      </c>
      <c r="I277">
        <f t="shared" si="27"/>
        <v>3.4764287595470122E-2</v>
      </c>
      <c r="J277">
        <f t="shared" si="28"/>
        <v>4.8958333333333215E-2</v>
      </c>
      <c r="K277">
        <f t="shared" si="29"/>
        <v>4.6756841747226163E-2</v>
      </c>
    </row>
    <row r="278" spans="1:11" x14ac:dyDescent="0.3">
      <c r="A278" s="1">
        <v>45039</v>
      </c>
      <c r="B278">
        <v>62409.21</v>
      </c>
      <c r="C278">
        <v>30.438700000000001</v>
      </c>
      <c r="D278">
        <v>39.53</v>
      </c>
      <c r="E278">
        <v>2.0640000000000001</v>
      </c>
      <c r="F278">
        <v>48.931800000000003</v>
      </c>
      <c r="G278">
        <f t="shared" si="25"/>
        <v>1.8210055102486411E-2</v>
      </c>
      <c r="H278">
        <f t="shared" si="26"/>
        <v>3.6369826867094668E-2</v>
      </c>
      <c r="I278">
        <f t="shared" si="27"/>
        <v>6.1084245355051969E-3</v>
      </c>
      <c r="J278">
        <f t="shared" si="28"/>
        <v>2.482621648460781E-2</v>
      </c>
      <c r="K278">
        <f t="shared" si="29"/>
        <v>0</v>
      </c>
    </row>
    <row r="279" spans="1:11" x14ac:dyDescent="0.3">
      <c r="A279" s="1">
        <v>45046</v>
      </c>
      <c r="B279">
        <v>62948.5</v>
      </c>
      <c r="C279">
        <v>30.304099999999998</v>
      </c>
      <c r="D279">
        <v>42.34</v>
      </c>
      <c r="E279">
        <v>2.069</v>
      </c>
      <c r="F279">
        <v>50.591000000000001</v>
      </c>
      <c r="G279">
        <f t="shared" si="25"/>
        <v>8.6411925419340729E-3</v>
      </c>
      <c r="H279">
        <f t="shared" si="26"/>
        <v>-4.4220022537100334E-3</v>
      </c>
      <c r="I279">
        <f t="shared" si="27"/>
        <v>7.1085251707563968E-2</v>
      </c>
      <c r="J279">
        <f t="shared" si="28"/>
        <v>2.422480620154932E-3</v>
      </c>
      <c r="K279">
        <f t="shared" si="29"/>
        <v>3.3908419473634765E-2</v>
      </c>
    </row>
    <row r="280" spans="1:11" x14ac:dyDescent="0.3">
      <c r="A280" s="1">
        <v>45053</v>
      </c>
      <c r="B280">
        <v>62692.959999999999</v>
      </c>
      <c r="C280">
        <v>31.1191</v>
      </c>
      <c r="D280">
        <v>40.67</v>
      </c>
      <c r="E280">
        <v>2.0430000000000001</v>
      </c>
      <c r="F280">
        <v>50.295900000000003</v>
      </c>
      <c r="G280">
        <f t="shared" si="25"/>
        <v>-4.0595089636766835E-3</v>
      </c>
      <c r="H280">
        <f t="shared" si="26"/>
        <v>2.6894050640012379E-2</v>
      </c>
      <c r="I280">
        <f t="shared" si="27"/>
        <v>-3.9442607463391677E-2</v>
      </c>
      <c r="J280">
        <f t="shared" si="28"/>
        <v>-1.2566457225712813E-2</v>
      </c>
      <c r="K280">
        <f t="shared" si="29"/>
        <v>-5.8330533098771564E-3</v>
      </c>
    </row>
    <row r="281" spans="1:11" x14ac:dyDescent="0.3">
      <c r="A281" s="1">
        <v>45060</v>
      </c>
      <c r="B281">
        <v>63669.39</v>
      </c>
      <c r="C281">
        <v>31.213999999999999</v>
      </c>
      <c r="D281">
        <v>41.77</v>
      </c>
      <c r="E281">
        <v>2.3439999999999999</v>
      </c>
      <c r="F281">
        <v>50.4634</v>
      </c>
      <c r="G281">
        <f t="shared" si="25"/>
        <v>1.5574795000905972E-2</v>
      </c>
      <c r="H281">
        <f t="shared" si="26"/>
        <v>3.0495740558049711E-3</v>
      </c>
      <c r="I281">
        <f t="shared" si="27"/>
        <v>2.7046963363658749E-2</v>
      </c>
      <c r="J281">
        <f t="shared" si="28"/>
        <v>0.14733235438081227</v>
      </c>
      <c r="K281">
        <f t="shared" si="29"/>
        <v>3.3302913358741471E-3</v>
      </c>
    </row>
    <row r="282" spans="1:11" x14ac:dyDescent="0.3">
      <c r="A282" s="1">
        <v>45067</v>
      </c>
      <c r="B282">
        <v>64919.22</v>
      </c>
      <c r="C282">
        <v>32.076500000000003</v>
      </c>
      <c r="D282">
        <v>42.35</v>
      </c>
      <c r="E282">
        <v>2.1859999999999999</v>
      </c>
      <c r="F282">
        <v>51.428600000000003</v>
      </c>
      <c r="G282">
        <f t="shared" si="25"/>
        <v>1.9629998025738837E-2</v>
      </c>
      <c r="H282">
        <f t="shared" si="26"/>
        <v>2.7631831870314816E-2</v>
      </c>
      <c r="I282">
        <f t="shared" si="27"/>
        <v>1.3885563801771639E-2</v>
      </c>
      <c r="J282">
        <f t="shared" si="28"/>
        <v>-6.7406143344709846E-2</v>
      </c>
      <c r="K282">
        <f t="shared" si="29"/>
        <v>1.9126733434528864E-2</v>
      </c>
    </row>
    <row r="283" spans="1:11" x14ac:dyDescent="0.3">
      <c r="A283" s="1">
        <v>45074</v>
      </c>
      <c r="B283">
        <v>64788.01</v>
      </c>
      <c r="C283">
        <v>32.424700000000001</v>
      </c>
      <c r="D283">
        <v>42.95</v>
      </c>
      <c r="E283">
        <v>2.4079999999999999</v>
      </c>
      <c r="F283">
        <v>51.667999999999999</v>
      </c>
      <c r="G283">
        <f t="shared" si="25"/>
        <v>-2.0211271792852648E-3</v>
      </c>
      <c r="H283">
        <f t="shared" si="26"/>
        <v>1.0855299050706924E-2</v>
      </c>
      <c r="I283">
        <f t="shared" si="27"/>
        <v>1.4167650531286879E-2</v>
      </c>
      <c r="J283">
        <f t="shared" si="28"/>
        <v>0.10155535224153711</v>
      </c>
      <c r="K283">
        <f t="shared" si="29"/>
        <v>4.654997413890305E-3</v>
      </c>
    </row>
    <row r="284" spans="1:11" x14ac:dyDescent="0.3">
      <c r="A284" s="1">
        <v>45081</v>
      </c>
      <c r="B284">
        <v>65654.39</v>
      </c>
      <c r="C284">
        <v>32.029000000000003</v>
      </c>
      <c r="D284">
        <v>45.9</v>
      </c>
      <c r="E284">
        <v>2.3439999999999999</v>
      </c>
      <c r="F284">
        <v>51.069699999999997</v>
      </c>
      <c r="G284">
        <f t="shared" si="25"/>
        <v>1.3372536060298756E-2</v>
      </c>
      <c r="H284">
        <f t="shared" si="26"/>
        <v>-1.2203659555832358E-2</v>
      </c>
      <c r="I284">
        <f t="shared" si="27"/>
        <v>6.8684516880093138E-2</v>
      </c>
      <c r="J284">
        <f t="shared" si="28"/>
        <v>-2.657807308970106E-2</v>
      </c>
      <c r="K284">
        <f t="shared" si="29"/>
        <v>-1.1579701169002088E-2</v>
      </c>
    </row>
    <row r="285" spans="1:11" x14ac:dyDescent="0.3">
      <c r="A285" s="1">
        <v>45088</v>
      </c>
      <c r="B285">
        <v>66531.53</v>
      </c>
      <c r="C285">
        <v>32.408799999999999</v>
      </c>
      <c r="D285">
        <v>46.03</v>
      </c>
      <c r="E285">
        <v>2.431</v>
      </c>
      <c r="F285">
        <v>52.042900000000003</v>
      </c>
      <c r="G285">
        <f t="shared" si="25"/>
        <v>1.3359959631031426E-2</v>
      </c>
      <c r="H285">
        <f t="shared" si="26"/>
        <v>1.1858003684161122E-2</v>
      </c>
      <c r="I285">
        <f t="shared" si="27"/>
        <v>2.8322440087147349E-3</v>
      </c>
      <c r="J285">
        <f t="shared" si="28"/>
        <v>3.711604095563148E-2</v>
      </c>
      <c r="K285">
        <f t="shared" si="29"/>
        <v>1.9056309318441489E-2</v>
      </c>
    </row>
    <row r="286" spans="1:11" x14ac:dyDescent="0.3">
      <c r="A286" s="1">
        <v>45095</v>
      </c>
      <c r="B286">
        <v>67850.509999999995</v>
      </c>
      <c r="C286">
        <v>32.511699999999998</v>
      </c>
      <c r="D286">
        <v>47.71</v>
      </c>
      <c r="E286">
        <v>2.4870000000000001</v>
      </c>
      <c r="F286">
        <v>53.303199999999997</v>
      </c>
      <c r="G286">
        <f t="shared" si="25"/>
        <v>1.9824886035237688E-2</v>
      </c>
      <c r="H286">
        <f t="shared" si="26"/>
        <v>3.175063562982805E-3</v>
      </c>
      <c r="I286">
        <f t="shared" si="27"/>
        <v>3.6497936128611741E-2</v>
      </c>
      <c r="J286">
        <f t="shared" si="28"/>
        <v>2.3035787741670033E-2</v>
      </c>
      <c r="K286">
        <f t="shared" si="29"/>
        <v>2.4216559799703496E-2</v>
      </c>
    </row>
    <row r="287" spans="1:11" x14ac:dyDescent="0.3">
      <c r="A287" s="1">
        <v>45102</v>
      </c>
      <c r="B287">
        <v>66272.990000000005</v>
      </c>
      <c r="C287">
        <v>31.76</v>
      </c>
      <c r="D287">
        <v>46.28</v>
      </c>
      <c r="E287">
        <v>2.6040000000000001</v>
      </c>
      <c r="F287">
        <v>52.385899999999999</v>
      </c>
      <c r="G287">
        <f t="shared" si="25"/>
        <v>-2.3249935777932884E-2</v>
      </c>
      <c r="H287">
        <f t="shared" si="26"/>
        <v>-2.3120907242623279E-2</v>
      </c>
      <c r="I287">
        <f t="shared" si="27"/>
        <v>-2.9972752043596729E-2</v>
      </c>
      <c r="J287">
        <f t="shared" si="28"/>
        <v>4.7044632086851612E-2</v>
      </c>
      <c r="K287">
        <f t="shared" si="29"/>
        <v>-1.7209098140449353E-2</v>
      </c>
    </row>
    <row r="288" spans="1:11" x14ac:dyDescent="0.3">
      <c r="A288" s="1">
        <v>45109</v>
      </c>
      <c r="B288">
        <v>67283.22</v>
      </c>
      <c r="C288">
        <v>31.182500000000001</v>
      </c>
      <c r="D288">
        <v>47.48</v>
      </c>
      <c r="E288">
        <v>2.75</v>
      </c>
      <c r="F288">
        <v>51.380800000000001</v>
      </c>
      <c r="G288">
        <f t="shared" si="25"/>
        <v>1.5243464947031882E-2</v>
      </c>
      <c r="H288">
        <f t="shared" si="26"/>
        <v>-1.8183249370277044E-2</v>
      </c>
      <c r="I288">
        <f t="shared" si="27"/>
        <v>2.5929127052722434E-2</v>
      </c>
      <c r="J288">
        <f t="shared" si="28"/>
        <v>5.6067588325652729E-2</v>
      </c>
      <c r="K288">
        <f t="shared" si="29"/>
        <v>-1.9186460478869294E-2</v>
      </c>
    </row>
    <row r="289" spans="1:11" x14ac:dyDescent="0.3">
      <c r="A289" s="1">
        <v>45116</v>
      </c>
      <c r="B289">
        <v>67181.67</v>
      </c>
      <c r="C289">
        <v>30.470400000000001</v>
      </c>
      <c r="D289">
        <v>45.62</v>
      </c>
      <c r="E289">
        <v>2.7869999999999999</v>
      </c>
      <c r="F289">
        <v>51.691899999999997</v>
      </c>
      <c r="G289">
        <f t="shared" si="25"/>
        <v>-1.5092916183262473E-3</v>
      </c>
      <c r="H289">
        <f t="shared" si="26"/>
        <v>-2.2836526898099896E-2</v>
      </c>
      <c r="I289">
        <f t="shared" si="27"/>
        <v>-3.9174389216512173E-2</v>
      </c>
      <c r="J289">
        <f t="shared" si="28"/>
        <v>1.3454545454545386E-2</v>
      </c>
      <c r="K289">
        <f t="shared" si="29"/>
        <v>6.0547908946531059E-3</v>
      </c>
    </row>
    <row r="290" spans="1:11" x14ac:dyDescent="0.3">
      <c r="A290" s="1">
        <v>45123</v>
      </c>
      <c r="B290">
        <v>70242.39</v>
      </c>
      <c r="C290">
        <v>30.541499999999999</v>
      </c>
      <c r="D290">
        <v>46.78</v>
      </c>
      <c r="E290">
        <v>2.8119999999999998</v>
      </c>
      <c r="F290">
        <v>53.2395</v>
      </c>
      <c r="G290">
        <f t="shared" si="25"/>
        <v>4.5558855562834344E-2</v>
      </c>
      <c r="H290">
        <f t="shared" si="26"/>
        <v>2.3334120982985151E-3</v>
      </c>
      <c r="I290">
        <f t="shared" si="27"/>
        <v>2.5427444103463426E-2</v>
      </c>
      <c r="J290">
        <f t="shared" si="28"/>
        <v>8.9702188733404853E-3</v>
      </c>
      <c r="K290">
        <f t="shared" si="29"/>
        <v>2.9938926601653204E-2</v>
      </c>
    </row>
    <row r="291" spans="1:11" x14ac:dyDescent="0.3">
      <c r="A291" s="1">
        <v>45130</v>
      </c>
      <c r="B291">
        <v>71298.19</v>
      </c>
      <c r="C291">
        <v>30.684000000000001</v>
      </c>
      <c r="D291">
        <v>47.5</v>
      </c>
      <c r="E291">
        <v>3.4649999999999999</v>
      </c>
      <c r="F291">
        <v>56.047499999999999</v>
      </c>
      <c r="G291">
        <f t="shared" si="25"/>
        <v>1.5030809743233453E-2</v>
      </c>
      <c r="H291">
        <f t="shared" si="26"/>
        <v>4.6657826236433664E-3</v>
      </c>
      <c r="I291">
        <f t="shared" si="27"/>
        <v>1.5391192817443278E-2</v>
      </c>
      <c r="J291">
        <f t="shared" si="28"/>
        <v>0.23221906116642965</v>
      </c>
      <c r="K291">
        <f t="shared" si="29"/>
        <v>5.2742794353816347E-2</v>
      </c>
    </row>
    <row r="292" spans="1:11" x14ac:dyDescent="0.3">
      <c r="A292" s="1">
        <v>45137</v>
      </c>
      <c r="B292">
        <v>71965.41</v>
      </c>
      <c r="C292">
        <v>32.282200000000003</v>
      </c>
      <c r="D292">
        <v>45.92</v>
      </c>
      <c r="E292">
        <v>3.5649999999999999</v>
      </c>
      <c r="F292">
        <v>56.198900000000002</v>
      </c>
      <c r="G292">
        <f t="shared" si="25"/>
        <v>9.358161827109468E-3</v>
      </c>
      <c r="H292">
        <f t="shared" si="26"/>
        <v>5.2085777603962935E-2</v>
      </c>
      <c r="I292">
        <f t="shared" si="27"/>
        <v>-3.3263157894736772E-2</v>
      </c>
      <c r="J292">
        <f t="shared" si="28"/>
        <v>2.8860028860028919E-2</v>
      </c>
      <c r="K292">
        <f t="shared" si="29"/>
        <v>2.7012801641466133E-3</v>
      </c>
    </row>
    <row r="293" spans="1:11" x14ac:dyDescent="0.3">
      <c r="A293" s="1">
        <v>45144</v>
      </c>
      <c r="B293">
        <v>71471.63</v>
      </c>
      <c r="C293">
        <v>31.6968</v>
      </c>
      <c r="D293">
        <v>45.12</v>
      </c>
      <c r="E293">
        <v>3.726</v>
      </c>
      <c r="F293">
        <v>56.174999999999997</v>
      </c>
      <c r="G293">
        <f t="shared" si="25"/>
        <v>-6.8613518633465764E-3</v>
      </c>
      <c r="H293">
        <f t="shared" si="26"/>
        <v>-1.813383226669818E-2</v>
      </c>
      <c r="I293">
        <f t="shared" si="27"/>
        <v>-1.7421602787456525E-2</v>
      </c>
      <c r="J293">
        <f t="shared" si="28"/>
        <v>4.5161290322580649E-2</v>
      </c>
      <c r="K293">
        <f t="shared" si="29"/>
        <v>-4.2527522780699822E-4</v>
      </c>
    </row>
    <row r="294" spans="1:11" x14ac:dyDescent="0.3">
      <c r="A294" s="1">
        <v>45151</v>
      </c>
      <c r="B294">
        <v>70503.710000000006</v>
      </c>
      <c r="C294">
        <v>31.894500000000001</v>
      </c>
      <c r="D294">
        <v>43.15</v>
      </c>
      <c r="E294">
        <v>3.9830000000000001</v>
      </c>
      <c r="F294">
        <v>55.9343</v>
      </c>
      <c r="G294">
        <f t="shared" si="25"/>
        <v>-1.3542716179832492E-2</v>
      </c>
      <c r="H294">
        <f t="shared" si="26"/>
        <v>6.2372226849398693E-3</v>
      </c>
      <c r="I294">
        <f t="shared" si="27"/>
        <v>-4.3661347517730431E-2</v>
      </c>
      <c r="J294">
        <f t="shared" si="28"/>
        <v>6.8974771873322682E-2</v>
      </c>
      <c r="K294">
        <f t="shared" si="29"/>
        <v>-4.2848242100578249E-3</v>
      </c>
    </row>
    <row r="295" spans="1:11" x14ac:dyDescent="0.3">
      <c r="A295" s="1">
        <v>45158</v>
      </c>
      <c r="B295">
        <v>68084.460000000006</v>
      </c>
      <c r="C295">
        <v>31.04</v>
      </c>
      <c r="D295">
        <v>39.619999999999997</v>
      </c>
      <c r="E295">
        <v>4.1980000000000004</v>
      </c>
      <c r="F295">
        <v>54.201700000000002</v>
      </c>
      <c r="G295">
        <f t="shared" si="25"/>
        <v>-3.431379710372684E-2</v>
      </c>
      <c r="H295">
        <f t="shared" si="26"/>
        <v>-2.6791453071846272E-2</v>
      </c>
      <c r="I295">
        <f t="shared" si="27"/>
        <v>-8.1807647740440359E-2</v>
      </c>
      <c r="J295">
        <f t="shared" si="28"/>
        <v>5.3979412503138313E-2</v>
      </c>
      <c r="K295">
        <f t="shared" si="29"/>
        <v>-3.0975626762111963E-2</v>
      </c>
    </row>
    <row r="296" spans="1:11" x14ac:dyDescent="0.3">
      <c r="A296" s="1">
        <v>45165</v>
      </c>
      <c r="B296">
        <v>67706.429999999993</v>
      </c>
      <c r="C296">
        <v>31.522600000000001</v>
      </c>
      <c r="D296">
        <v>37.729999999999997</v>
      </c>
      <c r="E296">
        <v>4.3099999999999996</v>
      </c>
      <c r="F296">
        <v>54.193100000000001</v>
      </c>
      <c r="G296">
        <f t="shared" si="25"/>
        <v>-5.5523683377971533E-3</v>
      </c>
      <c r="H296">
        <f t="shared" si="26"/>
        <v>1.554768041237109E-2</v>
      </c>
      <c r="I296">
        <f t="shared" si="27"/>
        <v>-4.770318021201414E-2</v>
      </c>
      <c r="J296">
        <f t="shared" si="28"/>
        <v>2.6679371129108898E-2</v>
      </c>
      <c r="K296">
        <f t="shared" si="29"/>
        <v>-1.5866661008789862E-4</v>
      </c>
    </row>
    <row r="297" spans="1:11" x14ac:dyDescent="0.3">
      <c r="A297" s="1">
        <v>45172</v>
      </c>
      <c r="B297">
        <v>69017.61</v>
      </c>
      <c r="C297">
        <v>33.421599999999998</v>
      </c>
      <c r="D297">
        <v>37.770000000000003</v>
      </c>
      <c r="E297">
        <v>4.1079999999999997</v>
      </c>
      <c r="F297">
        <v>55.0593</v>
      </c>
      <c r="G297">
        <f t="shared" si="25"/>
        <v>1.9365664383722558E-2</v>
      </c>
      <c r="H297">
        <f t="shared" si="26"/>
        <v>6.0242492687785809E-2</v>
      </c>
      <c r="I297">
        <f t="shared" si="27"/>
        <v>1.060164325470625E-3</v>
      </c>
      <c r="J297">
        <f t="shared" si="28"/>
        <v>-4.6867749419953642E-2</v>
      </c>
      <c r="K297">
        <f t="shared" si="29"/>
        <v>1.5983584626087177E-2</v>
      </c>
    </row>
    <row r="298" spans="1:11" x14ac:dyDescent="0.3">
      <c r="A298" s="1">
        <v>45179</v>
      </c>
      <c r="B298">
        <v>66542.34</v>
      </c>
      <c r="C298">
        <v>32.883899999999997</v>
      </c>
      <c r="D298">
        <v>38.380000000000003</v>
      </c>
      <c r="E298">
        <v>3.7890000000000001</v>
      </c>
      <c r="F298">
        <v>50.788699999999999</v>
      </c>
      <c r="G298">
        <f t="shared" si="25"/>
        <v>-3.5864325061386593E-2</v>
      </c>
      <c r="H298">
        <f t="shared" si="26"/>
        <v>-1.6088397922301767E-2</v>
      </c>
      <c r="I298">
        <f t="shared" si="27"/>
        <v>1.6150383902568066E-2</v>
      </c>
      <c r="J298">
        <f t="shared" si="28"/>
        <v>-7.7653359298928804E-2</v>
      </c>
      <c r="K298">
        <f t="shared" si="29"/>
        <v>-7.7563645015465199E-2</v>
      </c>
    </row>
    <row r="299" spans="1:11" x14ac:dyDescent="0.3">
      <c r="A299" s="1">
        <v>45186</v>
      </c>
      <c r="B299">
        <v>67368.11</v>
      </c>
      <c r="C299">
        <v>34.807400000000001</v>
      </c>
      <c r="D299">
        <v>38.29</v>
      </c>
      <c r="E299">
        <v>3.8359999999999999</v>
      </c>
      <c r="F299">
        <v>52.304600000000001</v>
      </c>
      <c r="G299">
        <f t="shared" si="25"/>
        <v>1.2409692836170327E-2</v>
      </c>
      <c r="H299">
        <f t="shared" si="26"/>
        <v>5.8493670154695865E-2</v>
      </c>
      <c r="I299">
        <f t="shared" si="27"/>
        <v>-2.3449713392392768E-3</v>
      </c>
      <c r="J299">
        <f t="shared" si="28"/>
        <v>1.2404328318817548E-2</v>
      </c>
      <c r="K299">
        <f t="shared" si="29"/>
        <v>2.9847190418341052E-2</v>
      </c>
    </row>
    <row r="300" spans="1:11" x14ac:dyDescent="0.3">
      <c r="A300" s="1">
        <v>45193</v>
      </c>
      <c r="B300">
        <v>66519.31</v>
      </c>
      <c r="C300">
        <v>34.6479</v>
      </c>
      <c r="D300">
        <v>37.380000000000003</v>
      </c>
      <c r="E300">
        <v>3.669</v>
      </c>
      <c r="F300">
        <v>52.668500000000002</v>
      </c>
      <c r="G300">
        <f t="shared" si="25"/>
        <v>-1.2599433173945407E-2</v>
      </c>
      <c r="H300">
        <f t="shared" si="26"/>
        <v>-4.5823589236771989E-3</v>
      </c>
      <c r="I300">
        <f t="shared" si="27"/>
        <v>-2.3765996343692808E-2</v>
      </c>
      <c r="J300">
        <f t="shared" si="28"/>
        <v>-4.3534932221063527E-2</v>
      </c>
      <c r="K300">
        <f t="shared" si="29"/>
        <v>6.9573230652753004E-3</v>
      </c>
    </row>
    <row r="301" spans="1:11" x14ac:dyDescent="0.3">
      <c r="A301" s="1">
        <v>45200</v>
      </c>
      <c r="B301">
        <v>65397.43</v>
      </c>
      <c r="C301">
        <v>34.748600000000003</v>
      </c>
      <c r="D301">
        <v>35.5</v>
      </c>
      <c r="E301">
        <v>3.593</v>
      </c>
      <c r="F301">
        <v>50.849299999999999</v>
      </c>
      <c r="G301">
        <f t="shared" si="25"/>
        <v>-1.6865478610647022E-2</v>
      </c>
      <c r="H301">
        <f t="shared" si="26"/>
        <v>2.9063810505109977E-3</v>
      </c>
      <c r="I301">
        <f t="shared" si="27"/>
        <v>-5.0294275013376244E-2</v>
      </c>
      <c r="J301">
        <f t="shared" si="28"/>
        <v>-2.0714091032979054E-2</v>
      </c>
      <c r="K301">
        <f t="shared" si="29"/>
        <v>-3.4540569790292186E-2</v>
      </c>
    </row>
    <row r="302" spans="1:11" x14ac:dyDescent="0.3">
      <c r="A302" s="1">
        <v>45207</v>
      </c>
      <c r="B302">
        <v>63903.35</v>
      </c>
      <c r="C302">
        <v>34.563899999999997</v>
      </c>
      <c r="D302">
        <v>35.08</v>
      </c>
      <c r="E302">
        <v>3.2349999999999999</v>
      </c>
      <c r="F302">
        <v>47.297699999999999</v>
      </c>
      <c r="G302">
        <f t="shared" si="25"/>
        <v>-2.2846157715983639E-2</v>
      </c>
      <c r="H302">
        <f t="shared" si="26"/>
        <v>-5.3153220561406034E-3</v>
      </c>
      <c r="I302">
        <f t="shared" si="27"/>
        <v>-1.1830985915493031E-2</v>
      </c>
      <c r="J302">
        <f t="shared" si="28"/>
        <v>-9.9638185360423126E-2</v>
      </c>
      <c r="K302">
        <f t="shared" si="29"/>
        <v>-6.9845602594332701E-2</v>
      </c>
    </row>
    <row r="303" spans="1:11" x14ac:dyDescent="0.3">
      <c r="A303" s="1">
        <v>45214</v>
      </c>
      <c r="B303">
        <v>67061.899999999994</v>
      </c>
      <c r="C303">
        <v>35.647300000000001</v>
      </c>
      <c r="D303">
        <v>35.86</v>
      </c>
      <c r="E303">
        <v>3.7090000000000001</v>
      </c>
      <c r="F303">
        <v>53.846499999999999</v>
      </c>
      <c r="G303">
        <f t="shared" si="25"/>
        <v>4.9426986222161906E-2</v>
      </c>
      <c r="H303">
        <f t="shared" si="26"/>
        <v>3.134484245122815E-2</v>
      </c>
      <c r="I303">
        <f t="shared" si="27"/>
        <v>2.2234891676168766E-2</v>
      </c>
      <c r="J303">
        <f t="shared" si="28"/>
        <v>0.14652241112828435</v>
      </c>
      <c r="K303">
        <f t="shared" si="29"/>
        <v>0.1384591639762609</v>
      </c>
    </row>
    <row r="304" spans="1:11" x14ac:dyDescent="0.3">
      <c r="A304" s="1">
        <v>45221</v>
      </c>
      <c r="B304">
        <v>68361.11</v>
      </c>
      <c r="C304">
        <v>37.293700000000001</v>
      </c>
      <c r="D304">
        <v>37.799999999999997</v>
      </c>
      <c r="E304">
        <v>3.64</v>
      </c>
      <c r="F304">
        <v>56.661900000000003</v>
      </c>
      <c r="G304">
        <f t="shared" si="25"/>
        <v>1.9373295418113834E-2</v>
      </c>
      <c r="H304">
        <f t="shared" si="26"/>
        <v>4.6185826135499708E-2</v>
      </c>
      <c r="I304">
        <f t="shared" si="27"/>
        <v>5.4099274958170573E-2</v>
      </c>
      <c r="J304">
        <f t="shared" si="28"/>
        <v>-1.8603397142086808E-2</v>
      </c>
      <c r="K304">
        <f t="shared" si="29"/>
        <v>5.2285663877875255E-2</v>
      </c>
    </row>
    <row r="305" spans="1:11" x14ac:dyDescent="0.3">
      <c r="A305" s="1">
        <v>45228</v>
      </c>
      <c r="B305">
        <v>70290.31</v>
      </c>
      <c r="C305">
        <v>39.317900000000002</v>
      </c>
      <c r="D305">
        <v>39.54</v>
      </c>
      <c r="E305">
        <v>3.7509999999999999</v>
      </c>
      <c r="F305">
        <v>57.069099999999999</v>
      </c>
      <c r="G305">
        <f t="shared" si="25"/>
        <v>2.8220723741905207E-2</v>
      </c>
      <c r="H305">
        <f t="shared" si="26"/>
        <v>5.4277263988287583E-2</v>
      </c>
      <c r="I305">
        <f t="shared" si="27"/>
        <v>4.603174603174609E-2</v>
      </c>
      <c r="J305">
        <f t="shared" si="28"/>
        <v>3.0494505494505386E-2</v>
      </c>
      <c r="K305">
        <f t="shared" si="29"/>
        <v>7.1864868633066958E-3</v>
      </c>
    </row>
    <row r="306" spans="1:11" x14ac:dyDescent="0.3">
      <c r="A306" s="1">
        <v>45235</v>
      </c>
      <c r="B306">
        <v>72473.240000000005</v>
      </c>
      <c r="C306">
        <v>39.527999999999999</v>
      </c>
      <c r="D306">
        <v>42.35</v>
      </c>
      <c r="E306">
        <v>3.95</v>
      </c>
      <c r="F306">
        <v>56.791800000000002</v>
      </c>
      <c r="G306">
        <f t="shared" si="25"/>
        <v>3.1055916526758987E-2</v>
      </c>
      <c r="H306">
        <f t="shared" si="26"/>
        <v>5.3436221161353714E-3</v>
      </c>
      <c r="I306">
        <f t="shared" si="27"/>
        <v>7.1067273646939766E-2</v>
      </c>
      <c r="J306">
        <f t="shared" si="28"/>
        <v>5.3052519328179226E-2</v>
      </c>
      <c r="K306">
        <f t="shared" si="29"/>
        <v>-4.8590217823655246E-3</v>
      </c>
    </row>
    <row r="307" spans="1:11" x14ac:dyDescent="0.3">
      <c r="A307" s="1">
        <v>45242</v>
      </c>
      <c r="B307">
        <v>71545.8</v>
      </c>
      <c r="C307">
        <v>38.427599999999998</v>
      </c>
      <c r="D307">
        <v>43.44</v>
      </c>
      <c r="E307">
        <v>3.6619999999999999</v>
      </c>
      <c r="F307">
        <v>53.846499999999999</v>
      </c>
      <c r="G307">
        <f t="shared" si="25"/>
        <v>-1.2796999278630317E-2</v>
      </c>
      <c r="H307">
        <f t="shared" si="26"/>
        <v>-2.783849423193685E-2</v>
      </c>
      <c r="I307">
        <f t="shared" si="27"/>
        <v>2.573789846517105E-2</v>
      </c>
      <c r="J307">
        <f t="shared" si="28"/>
        <v>-7.2911392405063391E-2</v>
      </c>
      <c r="K307">
        <f t="shared" si="29"/>
        <v>-5.1861360266799106E-2</v>
      </c>
    </row>
    <row r="308" spans="1:11" x14ac:dyDescent="0.3">
      <c r="A308" s="1">
        <v>45249</v>
      </c>
      <c r="B308">
        <v>74091.850000000006</v>
      </c>
      <c r="C308">
        <v>39.469099999999997</v>
      </c>
      <c r="D308">
        <v>44.16</v>
      </c>
      <c r="E308">
        <v>3.6789999999999998</v>
      </c>
      <c r="F308">
        <v>53.933100000000003</v>
      </c>
      <c r="G308">
        <f t="shared" si="25"/>
        <v>3.558629577137995E-2</v>
      </c>
      <c r="H308">
        <f t="shared" si="26"/>
        <v>2.71029156127367E-2</v>
      </c>
      <c r="I308">
        <f t="shared" si="27"/>
        <v>1.6574585635359185E-2</v>
      </c>
      <c r="J308">
        <f t="shared" si="28"/>
        <v>4.6422719825232051E-3</v>
      </c>
      <c r="K308">
        <f t="shared" si="29"/>
        <v>1.6082753753725587E-3</v>
      </c>
    </row>
    <row r="309" spans="1:11" x14ac:dyDescent="0.3">
      <c r="A309" s="1">
        <v>45256</v>
      </c>
      <c r="B309">
        <v>74469.990000000005</v>
      </c>
      <c r="C309">
        <v>39.166699999999999</v>
      </c>
      <c r="D309">
        <v>44.21</v>
      </c>
      <c r="E309">
        <v>3.94</v>
      </c>
      <c r="F309">
        <v>55.613700000000001</v>
      </c>
      <c r="G309">
        <f t="shared" si="25"/>
        <v>5.1036652479321543E-3</v>
      </c>
      <c r="H309">
        <f t="shared" si="26"/>
        <v>-7.6616897775727555E-3</v>
      </c>
      <c r="I309">
        <f t="shared" si="27"/>
        <v>1.1322463768117519E-3</v>
      </c>
      <c r="J309">
        <f t="shared" si="28"/>
        <v>7.0943191084533952E-2</v>
      </c>
      <c r="K309">
        <f t="shared" si="29"/>
        <v>3.1160827024591553E-2</v>
      </c>
    </row>
    <row r="310" spans="1:11" x14ac:dyDescent="0.3">
      <c r="A310" s="1">
        <v>45263</v>
      </c>
      <c r="B310">
        <v>76319.05</v>
      </c>
      <c r="C310">
        <v>39.2592</v>
      </c>
      <c r="D310">
        <v>45.65</v>
      </c>
      <c r="E310">
        <v>4.3099999999999996</v>
      </c>
      <c r="F310">
        <v>52.495199999999997</v>
      </c>
      <c r="G310">
        <f t="shared" si="25"/>
        <v>2.4829599144568171E-2</v>
      </c>
      <c r="H310">
        <f t="shared" si="26"/>
        <v>2.3617001177020924E-3</v>
      </c>
      <c r="I310">
        <f t="shared" si="27"/>
        <v>3.2571816331146808E-2</v>
      </c>
      <c r="J310">
        <f t="shared" si="28"/>
        <v>9.3908629441624258E-2</v>
      </c>
      <c r="K310">
        <f t="shared" si="29"/>
        <v>-5.607431262440743E-2</v>
      </c>
    </row>
    <row r="311" spans="1:11" x14ac:dyDescent="0.3">
      <c r="A311" s="1">
        <v>45270</v>
      </c>
      <c r="B311">
        <v>77111.850000000006</v>
      </c>
      <c r="C311">
        <v>40.451799999999999</v>
      </c>
      <c r="D311">
        <v>45.43</v>
      </c>
      <c r="E311">
        <v>4.18</v>
      </c>
      <c r="F311">
        <v>53.7166</v>
      </c>
      <c r="G311">
        <f t="shared" si="25"/>
        <v>1.0387969976041411E-2</v>
      </c>
      <c r="H311">
        <f t="shared" si="26"/>
        <v>3.0377593022781868E-2</v>
      </c>
      <c r="I311">
        <f t="shared" si="27"/>
        <v>-4.8192771084336616E-3</v>
      </c>
      <c r="J311">
        <f t="shared" si="28"/>
        <v>-3.0162412993039456E-2</v>
      </c>
      <c r="K311">
        <f t="shared" si="29"/>
        <v>2.3266889163199744E-2</v>
      </c>
    </row>
    <row r="312" spans="1:11" x14ac:dyDescent="0.3">
      <c r="A312" s="1">
        <v>45277</v>
      </c>
      <c r="B312">
        <v>77647.100000000006</v>
      </c>
      <c r="C312">
        <v>40.115900000000003</v>
      </c>
      <c r="D312">
        <v>45.84</v>
      </c>
      <c r="E312">
        <v>3.8980000000000001</v>
      </c>
      <c r="F312">
        <v>53.915900000000001</v>
      </c>
      <c r="G312">
        <f t="shared" si="25"/>
        <v>6.9412159090982417E-3</v>
      </c>
      <c r="H312">
        <f t="shared" si="26"/>
        <v>-8.3037096000670996E-3</v>
      </c>
      <c r="I312">
        <f t="shared" si="27"/>
        <v>9.0248734316531465E-3</v>
      </c>
      <c r="J312">
        <f t="shared" si="28"/>
        <v>-6.7464114832535782E-2</v>
      </c>
      <c r="K312">
        <f t="shared" si="29"/>
        <v>3.7102124855259433E-3</v>
      </c>
    </row>
    <row r="313" spans="1:11" x14ac:dyDescent="0.3">
      <c r="A313" s="1">
        <v>45284</v>
      </c>
      <c r="B313">
        <v>78667.789999999994</v>
      </c>
      <c r="C313">
        <v>40.082299999999996</v>
      </c>
      <c r="D313">
        <v>45.7</v>
      </c>
      <c r="E313">
        <v>3.91</v>
      </c>
      <c r="F313">
        <v>55.838999999999999</v>
      </c>
      <c r="G313">
        <f t="shared" si="25"/>
        <v>1.3145243029037523E-2</v>
      </c>
      <c r="H313">
        <f t="shared" si="26"/>
        <v>-8.3757313185062188E-4</v>
      </c>
      <c r="I313">
        <f t="shared" si="27"/>
        <v>-3.054101221640515E-3</v>
      </c>
      <c r="J313">
        <f t="shared" si="28"/>
        <v>3.0785017957926097E-3</v>
      </c>
      <c r="K313">
        <f t="shared" si="29"/>
        <v>3.5668513369896404E-2</v>
      </c>
    </row>
    <row r="314" spans="1:11" x14ac:dyDescent="0.3">
      <c r="A314" s="1">
        <v>45291</v>
      </c>
      <c r="B314">
        <v>78459.91</v>
      </c>
      <c r="C314">
        <v>39.704300000000003</v>
      </c>
      <c r="D314">
        <v>46.07</v>
      </c>
      <c r="E314">
        <v>3.734</v>
      </c>
      <c r="F314">
        <v>56.739899999999999</v>
      </c>
      <c r="G314">
        <f t="shared" si="25"/>
        <v>-2.642504638810772E-3</v>
      </c>
      <c r="H314">
        <f t="shared" si="26"/>
        <v>-9.4305965476031428E-3</v>
      </c>
      <c r="I314">
        <f t="shared" si="27"/>
        <v>8.0962800875272745E-3</v>
      </c>
      <c r="J314">
        <f t="shared" si="28"/>
        <v>-4.5012787723785253E-2</v>
      </c>
      <c r="K314">
        <f t="shared" si="29"/>
        <v>1.6133884919142583E-2</v>
      </c>
    </row>
    <row r="315" spans="1:11" x14ac:dyDescent="0.3">
      <c r="A315" s="1">
        <v>45298</v>
      </c>
      <c r="B315">
        <v>76593.759999999995</v>
      </c>
      <c r="C315">
        <v>39.7547</v>
      </c>
      <c r="D315">
        <v>45.15</v>
      </c>
      <c r="E315">
        <v>3.6890000000000001</v>
      </c>
      <c r="F315">
        <v>55.709000000000003</v>
      </c>
      <c r="G315">
        <f t="shared" si="25"/>
        <v>-2.37847583562103E-2</v>
      </c>
      <c r="H315">
        <f t="shared" si="26"/>
        <v>1.2693839206332491E-3</v>
      </c>
      <c r="I315">
        <f t="shared" si="27"/>
        <v>-1.9969611460820547E-2</v>
      </c>
      <c r="J315">
        <f t="shared" si="28"/>
        <v>-1.2051419389394691E-2</v>
      </c>
      <c r="K315">
        <f t="shared" si="29"/>
        <v>-1.8168872345562748E-2</v>
      </c>
    </row>
    <row r="316" spans="1:11" x14ac:dyDescent="0.3">
      <c r="A316" s="1">
        <v>45305</v>
      </c>
      <c r="B316">
        <v>76106.23</v>
      </c>
      <c r="C316">
        <v>39.133099999999999</v>
      </c>
      <c r="D316">
        <v>40.92</v>
      </c>
      <c r="E316">
        <v>3.617</v>
      </c>
      <c r="F316">
        <v>53.404699999999998</v>
      </c>
      <c r="G316">
        <f t="shared" si="25"/>
        <v>-6.3651399278479293E-3</v>
      </c>
      <c r="H316">
        <f t="shared" si="26"/>
        <v>-1.5635887077502852E-2</v>
      </c>
      <c r="I316">
        <f t="shared" si="27"/>
        <v>-9.3687707641195939E-2</v>
      </c>
      <c r="J316">
        <f t="shared" si="28"/>
        <v>-1.9517484413120068E-2</v>
      </c>
      <c r="K316">
        <f t="shared" si="29"/>
        <v>-4.1363154965984084E-2</v>
      </c>
    </row>
    <row r="317" spans="1:11" x14ac:dyDescent="0.3">
      <c r="A317" s="1">
        <v>45312</v>
      </c>
      <c r="B317">
        <v>74774.929999999993</v>
      </c>
      <c r="C317">
        <v>39.007100000000001</v>
      </c>
      <c r="D317">
        <v>41.42</v>
      </c>
      <c r="E317">
        <v>3.5960000000000001</v>
      </c>
      <c r="F317">
        <v>51.923499999999997</v>
      </c>
      <c r="G317">
        <f t="shared" si="25"/>
        <v>-1.7492654674919561E-2</v>
      </c>
      <c r="H317">
        <f t="shared" si="26"/>
        <v>-3.2197806971591136E-3</v>
      </c>
      <c r="I317">
        <f t="shared" si="27"/>
        <v>1.2218963831867047E-2</v>
      </c>
      <c r="J317">
        <f t="shared" si="28"/>
        <v>-5.8059165053911954E-3</v>
      </c>
      <c r="K317">
        <f t="shared" si="29"/>
        <v>-2.7735386585824862E-2</v>
      </c>
    </row>
    <row r="318" spans="1:11" x14ac:dyDescent="0.3">
      <c r="A318" s="1">
        <v>45319</v>
      </c>
      <c r="B318">
        <v>75683.59</v>
      </c>
      <c r="C318">
        <v>39.057499999999997</v>
      </c>
      <c r="D318">
        <v>42.54</v>
      </c>
      <c r="E318">
        <v>3.6339999999999999</v>
      </c>
      <c r="F318">
        <v>52.859099999999998</v>
      </c>
      <c r="G318">
        <f t="shared" si="25"/>
        <v>1.2151933809901205E-2</v>
      </c>
      <c r="H318">
        <f t="shared" si="26"/>
        <v>1.2920724688580965E-3</v>
      </c>
      <c r="I318">
        <f t="shared" si="27"/>
        <v>2.7040077257363571E-2</v>
      </c>
      <c r="J318">
        <f t="shared" si="28"/>
        <v>1.0567296996662812E-2</v>
      </c>
      <c r="K318">
        <f t="shared" si="29"/>
        <v>1.801881614297951E-2</v>
      </c>
    </row>
    <row r="319" spans="1:11" x14ac:dyDescent="0.3">
      <c r="A319" s="1">
        <v>45326</v>
      </c>
      <c r="B319">
        <v>79575.14</v>
      </c>
      <c r="C319">
        <v>41.291800000000002</v>
      </c>
      <c r="D319">
        <v>46.4</v>
      </c>
      <c r="E319">
        <v>3.8780000000000001</v>
      </c>
      <c r="F319">
        <v>56.999699999999997</v>
      </c>
      <c r="G319">
        <f t="shared" si="25"/>
        <v>5.1418676096099514E-2</v>
      </c>
      <c r="H319">
        <f t="shared" si="26"/>
        <v>5.7205402291493401E-2</v>
      </c>
      <c r="I319">
        <f t="shared" si="27"/>
        <v>9.0738128819934261E-2</v>
      </c>
      <c r="J319">
        <f t="shared" si="28"/>
        <v>6.7143643368189343E-2</v>
      </c>
      <c r="K319">
        <f t="shared" si="29"/>
        <v>7.8332775245889552E-2</v>
      </c>
    </row>
    <row r="320" spans="1:11" x14ac:dyDescent="0.3">
      <c r="A320" s="1">
        <v>45333</v>
      </c>
      <c r="B320">
        <v>78450.66</v>
      </c>
      <c r="C320">
        <v>39.477499999999999</v>
      </c>
      <c r="D320">
        <v>43.74</v>
      </c>
      <c r="E320">
        <v>3.69</v>
      </c>
      <c r="F320">
        <v>57.216299999999997</v>
      </c>
      <c r="G320">
        <f t="shared" si="25"/>
        <v>-1.4131046454960661E-2</v>
      </c>
      <c r="H320">
        <f t="shared" si="26"/>
        <v>-4.3938505950333995E-2</v>
      </c>
      <c r="I320">
        <f t="shared" si="27"/>
        <v>-5.7327586206896486E-2</v>
      </c>
      <c r="J320">
        <f t="shared" si="28"/>
        <v>-4.8478597215059316E-2</v>
      </c>
      <c r="K320">
        <f t="shared" si="29"/>
        <v>3.8000200001051532E-3</v>
      </c>
    </row>
    <row r="321" spans="1:11" x14ac:dyDescent="0.3">
      <c r="A321" s="1">
        <v>45340</v>
      </c>
      <c r="B321">
        <v>80147.009999999995</v>
      </c>
      <c r="C321">
        <v>40.451799999999999</v>
      </c>
      <c r="D321">
        <v>44.54</v>
      </c>
      <c r="E321">
        <v>3.5950000000000002</v>
      </c>
      <c r="F321">
        <v>58.758200000000002</v>
      </c>
      <c r="G321">
        <f t="shared" si="25"/>
        <v>2.1623145044286307E-2</v>
      </c>
      <c r="H321">
        <f t="shared" si="26"/>
        <v>2.4679880944842081E-2</v>
      </c>
      <c r="I321">
        <f t="shared" si="27"/>
        <v>1.8289894833104725E-2</v>
      </c>
      <c r="J321">
        <f t="shared" si="28"/>
        <v>-2.5745257452574499E-2</v>
      </c>
      <c r="K321">
        <f t="shared" si="29"/>
        <v>2.6948614293479389E-2</v>
      </c>
    </row>
    <row r="322" spans="1:11" x14ac:dyDescent="0.3">
      <c r="A322" s="1">
        <v>45347</v>
      </c>
      <c r="B322">
        <v>83265.56</v>
      </c>
      <c r="C322">
        <v>42.770099999999999</v>
      </c>
      <c r="D322">
        <v>47.99</v>
      </c>
      <c r="E322">
        <v>3.6</v>
      </c>
      <c r="F322">
        <v>57.276899999999998</v>
      </c>
      <c r="G322">
        <f t="shared" si="25"/>
        <v>3.8910372327052523E-2</v>
      </c>
      <c r="H322">
        <f t="shared" si="26"/>
        <v>5.7310181499957924E-2</v>
      </c>
      <c r="I322">
        <f t="shared" si="27"/>
        <v>7.7458464301751295E-2</v>
      </c>
      <c r="J322">
        <f t="shared" si="28"/>
        <v>1.3908205841446364E-3</v>
      </c>
      <c r="K322">
        <f t="shared" si="29"/>
        <v>-2.5210098335211151E-2</v>
      </c>
    </row>
    <row r="323" spans="1:11" x14ac:dyDescent="0.3">
      <c r="A323" s="1">
        <v>45354</v>
      </c>
      <c r="B323">
        <v>82172.36</v>
      </c>
      <c r="C323">
        <v>41.636200000000002</v>
      </c>
      <c r="D323">
        <v>46.17</v>
      </c>
      <c r="E323">
        <v>3.5489999999999999</v>
      </c>
      <c r="F323">
        <v>54.695399999999999</v>
      </c>
      <c r="G323">
        <f t="shared" si="25"/>
        <v>-1.3129077616243712E-2</v>
      </c>
      <c r="H323">
        <f t="shared" si="26"/>
        <v>-2.6511511546617794E-2</v>
      </c>
      <c r="I323">
        <f t="shared" si="27"/>
        <v>-3.7924567618253802E-2</v>
      </c>
      <c r="J323">
        <f t="shared" si="28"/>
        <v>-1.4166666666666661E-2</v>
      </c>
      <c r="K323">
        <f t="shared" si="29"/>
        <v>-4.507052581407156E-2</v>
      </c>
    </row>
    <row r="324" spans="1:11" x14ac:dyDescent="0.3">
      <c r="A324" s="1">
        <v>45361</v>
      </c>
      <c r="B324">
        <v>80199.539999999994</v>
      </c>
      <c r="C324">
        <v>39.922699999999999</v>
      </c>
      <c r="D324">
        <v>41.94</v>
      </c>
      <c r="E324">
        <v>3.129</v>
      </c>
      <c r="F324">
        <v>54.591500000000003</v>
      </c>
      <c r="G324">
        <f t="shared" ref="G324:G387" si="30">B324/B323-1</f>
        <v>-2.4008316178335432E-2</v>
      </c>
      <c r="H324">
        <f t="shared" ref="H324:H387" si="31">C324/C323-1</f>
        <v>-4.1154091871976828E-2</v>
      </c>
      <c r="I324">
        <f t="shared" ref="I324:I387" si="32">D324/D323-1</f>
        <v>-9.1617933723196932E-2</v>
      </c>
      <c r="J324">
        <f t="shared" ref="J324:J387" si="33">E324/E323-1</f>
        <v>-0.11834319526627213</v>
      </c>
      <c r="K324">
        <f t="shared" ref="K324:K387" si="34">F324/F323-1</f>
        <v>-1.8996113018644456E-3</v>
      </c>
    </row>
    <row r="325" spans="1:11" x14ac:dyDescent="0.3">
      <c r="A325" s="1">
        <v>45368</v>
      </c>
      <c r="B325">
        <v>80199.350000000006</v>
      </c>
      <c r="C325">
        <v>39.897500000000001</v>
      </c>
      <c r="D325">
        <v>41.67</v>
      </c>
      <c r="E325">
        <v>3.0739999999999998</v>
      </c>
      <c r="F325">
        <v>55.483800000000002</v>
      </c>
      <c r="G325">
        <f t="shared" si="30"/>
        <v>-2.3690908949047795E-6</v>
      </c>
      <c r="H325">
        <f t="shared" si="31"/>
        <v>-6.3121983232594658E-4</v>
      </c>
      <c r="I325">
        <f t="shared" si="32"/>
        <v>-6.4377682403432557E-3</v>
      </c>
      <c r="J325">
        <f t="shared" si="33"/>
        <v>-1.7577500798977352E-2</v>
      </c>
      <c r="K325">
        <f t="shared" si="34"/>
        <v>1.634503539928378E-2</v>
      </c>
    </row>
    <row r="326" spans="1:11" x14ac:dyDescent="0.3">
      <c r="A326" s="1">
        <v>45375</v>
      </c>
      <c r="B326">
        <v>80992.639999999999</v>
      </c>
      <c r="C326">
        <v>40.686999999999998</v>
      </c>
      <c r="D326">
        <v>36.979999999999997</v>
      </c>
      <c r="E326">
        <v>3.0939999999999999</v>
      </c>
      <c r="F326">
        <v>54.435600000000001</v>
      </c>
      <c r="G326">
        <f t="shared" si="30"/>
        <v>9.8914766765565432E-3</v>
      </c>
      <c r="H326">
        <f t="shared" si="31"/>
        <v>1.9788207281157932E-2</v>
      </c>
      <c r="I326">
        <f t="shared" si="32"/>
        <v>-0.11255099592032647</v>
      </c>
      <c r="J326">
        <f t="shared" si="33"/>
        <v>6.5061808718283043E-3</v>
      </c>
      <c r="K326">
        <f t="shared" si="34"/>
        <v>-1.8892000908373285E-2</v>
      </c>
    </row>
    <row r="327" spans="1:11" x14ac:dyDescent="0.3">
      <c r="A327" s="1">
        <v>45382</v>
      </c>
      <c r="B327">
        <v>82745.58</v>
      </c>
      <c r="C327">
        <v>40.997799999999998</v>
      </c>
      <c r="D327">
        <v>38.770000000000003</v>
      </c>
      <c r="E327">
        <v>3.06</v>
      </c>
      <c r="F327">
        <v>56.375999999999998</v>
      </c>
      <c r="G327">
        <f t="shared" si="30"/>
        <v>2.1643201160006731E-2</v>
      </c>
      <c r="H327">
        <f t="shared" si="31"/>
        <v>7.6388035490451145E-3</v>
      </c>
      <c r="I327">
        <f t="shared" si="32"/>
        <v>4.8404542996214328E-2</v>
      </c>
      <c r="J327">
        <f t="shared" si="33"/>
        <v>-1.098901098901095E-2</v>
      </c>
      <c r="K327">
        <f t="shared" si="34"/>
        <v>3.5645790622313323E-2</v>
      </c>
    </row>
    <row r="328" spans="1:11" x14ac:dyDescent="0.3">
      <c r="A328" s="1">
        <v>45389</v>
      </c>
      <c r="B328">
        <v>83642.11</v>
      </c>
      <c r="C328">
        <v>42.081299999999999</v>
      </c>
      <c r="D328">
        <v>36.97</v>
      </c>
      <c r="E328">
        <v>3.1</v>
      </c>
      <c r="F328">
        <v>58.922800000000002</v>
      </c>
      <c r="G328">
        <f t="shared" si="30"/>
        <v>1.0834778123496092E-2</v>
      </c>
      <c r="H328">
        <f t="shared" si="31"/>
        <v>2.6428247369371105E-2</v>
      </c>
      <c r="I328">
        <f t="shared" si="32"/>
        <v>-4.6427650245034924E-2</v>
      </c>
      <c r="J328">
        <f t="shared" si="33"/>
        <v>1.3071895424836555E-2</v>
      </c>
      <c r="K328">
        <f t="shared" si="34"/>
        <v>4.5175251880232858E-2</v>
      </c>
    </row>
    <row r="329" spans="1:11" x14ac:dyDescent="0.3">
      <c r="A329" s="1">
        <v>45396</v>
      </c>
      <c r="B329">
        <v>82864.67</v>
      </c>
      <c r="C329">
        <v>40.804600000000001</v>
      </c>
      <c r="D329">
        <v>36.56</v>
      </c>
      <c r="E329">
        <v>2.931</v>
      </c>
      <c r="F329">
        <v>58.775599999999997</v>
      </c>
      <c r="G329">
        <f t="shared" si="30"/>
        <v>-9.2948396447675163E-3</v>
      </c>
      <c r="H329">
        <f t="shared" si="31"/>
        <v>-3.033889162169412E-2</v>
      </c>
      <c r="I329">
        <f t="shared" si="32"/>
        <v>-1.1090073032188119E-2</v>
      </c>
      <c r="J329">
        <f t="shared" si="33"/>
        <v>-5.4516129032258109E-2</v>
      </c>
      <c r="K329">
        <f t="shared" si="34"/>
        <v>-2.4981840645726949E-3</v>
      </c>
    </row>
    <row r="330" spans="1:11" x14ac:dyDescent="0.3">
      <c r="A330" s="1">
        <v>45403</v>
      </c>
      <c r="B330">
        <v>83206.02</v>
      </c>
      <c r="C330">
        <v>42.5685</v>
      </c>
      <c r="D330">
        <v>36.799999999999997</v>
      </c>
      <c r="E330">
        <v>2.9790000000000001</v>
      </c>
      <c r="F330">
        <v>58.6023</v>
      </c>
      <c r="G330">
        <f t="shared" si="30"/>
        <v>4.1193671561112755E-3</v>
      </c>
      <c r="H330">
        <f t="shared" si="31"/>
        <v>4.3227969395607246E-2</v>
      </c>
      <c r="I330">
        <f t="shared" si="32"/>
        <v>6.5645514223193757E-3</v>
      </c>
      <c r="J330">
        <f t="shared" si="33"/>
        <v>1.6376663254861867E-2</v>
      </c>
      <c r="K330">
        <f t="shared" si="34"/>
        <v>-2.9485024397879478E-3</v>
      </c>
    </row>
    <row r="331" spans="1:11" x14ac:dyDescent="0.3">
      <c r="A331" s="1">
        <v>45410</v>
      </c>
      <c r="B331">
        <v>84443.72</v>
      </c>
      <c r="C331">
        <v>43.257199999999997</v>
      </c>
      <c r="D331">
        <v>38.51</v>
      </c>
      <c r="E331">
        <v>2.94</v>
      </c>
      <c r="F331">
        <v>58.316400000000002</v>
      </c>
      <c r="G331">
        <f t="shared" si="30"/>
        <v>1.4875125621920171E-2</v>
      </c>
      <c r="H331">
        <f t="shared" si="31"/>
        <v>1.6178629737951811E-2</v>
      </c>
      <c r="I331">
        <f t="shared" si="32"/>
        <v>4.6467391304347849E-2</v>
      </c>
      <c r="J331">
        <f t="shared" si="33"/>
        <v>-1.309164149043307E-2</v>
      </c>
      <c r="K331">
        <f t="shared" si="34"/>
        <v>-4.8786481076681376E-3</v>
      </c>
    </row>
    <row r="332" spans="1:11" x14ac:dyDescent="0.3">
      <c r="A332" s="1">
        <v>45417</v>
      </c>
      <c r="B332">
        <v>84393.73</v>
      </c>
      <c r="C332">
        <v>43.374899999999997</v>
      </c>
      <c r="D332">
        <v>38.67</v>
      </c>
      <c r="E332">
        <v>2.9249999999999998</v>
      </c>
      <c r="F332">
        <v>57.285600000000002</v>
      </c>
      <c r="G332">
        <f t="shared" si="30"/>
        <v>-5.9199192077286078E-4</v>
      </c>
      <c r="H332">
        <f t="shared" si="31"/>
        <v>2.7209343184486645E-3</v>
      </c>
      <c r="I332">
        <f t="shared" si="32"/>
        <v>4.1547649961048982E-3</v>
      </c>
      <c r="J332">
        <f t="shared" si="33"/>
        <v>-5.1020408163265918E-3</v>
      </c>
      <c r="K332">
        <f t="shared" si="34"/>
        <v>-1.7675988229726047E-2</v>
      </c>
    </row>
    <row r="333" spans="1:11" x14ac:dyDescent="0.3">
      <c r="A333" s="1">
        <v>45424</v>
      </c>
      <c r="B333">
        <v>86508.67</v>
      </c>
      <c r="C333">
        <v>44.013199999999998</v>
      </c>
      <c r="D333">
        <v>39.17</v>
      </c>
      <c r="E333">
        <v>3.4660000000000002</v>
      </c>
      <c r="F333">
        <v>59.2</v>
      </c>
      <c r="G333">
        <f t="shared" si="30"/>
        <v>2.5060392519681285E-2</v>
      </c>
      <c r="H333">
        <f t="shared" si="31"/>
        <v>1.4715884071202501E-2</v>
      </c>
      <c r="I333">
        <f t="shared" si="32"/>
        <v>1.2929919834496983E-2</v>
      </c>
      <c r="J333">
        <f t="shared" si="33"/>
        <v>0.18495726495726506</v>
      </c>
      <c r="K333">
        <f t="shared" si="34"/>
        <v>3.3418520535701823E-2</v>
      </c>
    </row>
    <row r="334" spans="1:11" x14ac:dyDescent="0.3">
      <c r="A334" s="1">
        <v>45431</v>
      </c>
      <c r="B334">
        <v>88734.63</v>
      </c>
      <c r="C334">
        <v>46.482700000000001</v>
      </c>
      <c r="D334">
        <v>40.630000000000003</v>
      </c>
      <c r="E334">
        <v>3.6</v>
      </c>
      <c r="F334">
        <v>61.2271</v>
      </c>
      <c r="G334">
        <f t="shared" si="30"/>
        <v>2.5731062562862173E-2</v>
      </c>
      <c r="H334">
        <f t="shared" si="31"/>
        <v>5.6108167549735244E-2</v>
      </c>
      <c r="I334">
        <f t="shared" si="32"/>
        <v>3.7273423538422223E-2</v>
      </c>
      <c r="J334">
        <f t="shared" si="33"/>
        <v>3.8661281015579974E-2</v>
      </c>
      <c r="K334">
        <f t="shared" si="34"/>
        <v>3.4241554054053935E-2</v>
      </c>
    </row>
    <row r="335" spans="1:11" x14ac:dyDescent="0.3">
      <c r="A335" s="1">
        <v>45438</v>
      </c>
      <c r="B335">
        <v>87690.05</v>
      </c>
      <c r="C335">
        <v>42.5854</v>
      </c>
      <c r="D335">
        <v>40.700000000000003</v>
      </c>
      <c r="E335">
        <v>3.847</v>
      </c>
      <c r="F335">
        <v>56.471299999999999</v>
      </c>
      <c r="G335">
        <f t="shared" si="30"/>
        <v>-1.1771954196461931E-2</v>
      </c>
      <c r="H335">
        <f t="shared" si="31"/>
        <v>-8.3844096836027227E-2</v>
      </c>
      <c r="I335">
        <f t="shared" si="32"/>
        <v>1.7228648781688616E-3</v>
      </c>
      <c r="J335">
        <f t="shared" si="33"/>
        <v>6.8611111111111178E-2</v>
      </c>
      <c r="K335">
        <f t="shared" si="34"/>
        <v>-7.7674755132939532E-2</v>
      </c>
    </row>
    <row r="336" spans="1:11" x14ac:dyDescent="0.3">
      <c r="A336" s="1">
        <v>45445</v>
      </c>
      <c r="B336">
        <v>86315.26</v>
      </c>
      <c r="C336">
        <v>41.997300000000003</v>
      </c>
      <c r="D336">
        <v>39.21</v>
      </c>
      <c r="E336">
        <v>4.048</v>
      </c>
      <c r="F336">
        <v>55.067900000000002</v>
      </c>
      <c r="G336">
        <f t="shared" si="30"/>
        <v>-1.5677833460010615E-2</v>
      </c>
      <c r="H336">
        <f t="shared" si="31"/>
        <v>-1.3809897288742046E-2</v>
      </c>
      <c r="I336">
        <f t="shared" si="32"/>
        <v>-3.6609336609336629E-2</v>
      </c>
      <c r="J336">
        <f t="shared" si="33"/>
        <v>5.2248505328827743E-2</v>
      </c>
      <c r="K336">
        <f t="shared" si="34"/>
        <v>-2.48515617667735E-2</v>
      </c>
    </row>
    <row r="337" spans="1:11" x14ac:dyDescent="0.3">
      <c r="A337" s="1">
        <v>45452</v>
      </c>
      <c r="B337">
        <v>84902.67</v>
      </c>
      <c r="C337">
        <v>40.796199999999999</v>
      </c>
      <c r="D337">
        <v>38.74</v>
      </c>
      <c r="E337">
        <v>3.95</v>
      </c>
      <c r="F337">
        <v>54.652200000000001</v>
      </c>
      <c r="G337">
        <f t="shared" si="30"/>
        <v>-1.636547233942176E-2</v>
      </c>
      <c r="H337">
        <f t="shared" si="31"/>
        <v>-2.8599457584178145E-2</v>
      </c>
      <c r="I337">
        <f t="shared" si="32"/>
        <v>-1.1986738077021108E-2</v>
      </c>
      <c r="J337">
        <f t="shared" si="33"/>
        <v>-2.4209486166007821E-2</v>
      </c>
      <c r="K337">
        <f t="shared" si="34"/>
        <v>-7.5488624044134367E-3</v>
      </c>
    </row>
    <row r="338" spans="1:11" x14ac:dyDescent="0.3">
      <c r="A338" s="1">
        <v>45459</v>
      </c>
      <c r="B338">
        <v>83875.740000000005</v>
      </c>
      <c r="C338">
        <v>40.603000000000002</v>
      </c>
      <c r="D338">
        <v>39.81</v>
      </c>
      <c r="E338">
        <v>3.85</v>
      </c>
      <c r="F338">
        <v>54.963999999999999</v>
      </c>
      <c r="G338">
        <f t="shared" si="30"/>
        <v>-1.2095379332593303E-2</v>
      </c>
      <c r="H338">
        <f t="shared" si="31"/>
        <v>-4.7357351910226608E-3</v>
      </c>
      <c r="I338">
        <f t="shared" si="32"/>
        <v>2.7620030975735732E-2</v>
      </c>
      <c r="J338">
        <f t="shared" si="33"/>
        <v>-2.5316455696202556E-2</v>
      </c>
      <c r="K338">
        <f t="shared" si="34"/>
        <v>5.7051683189330848E-3</v>
      </c>
    </row>
    <row r="339" spans="1:11" x14ac:dyDescent="0.3">
      <c r="A339" s="1">
        <v>45466</v>
      </c>
      <c r="B339">
        <v>86415.61</v>
      </c>
      <c r="C339">
        <v>41.560600000000001</v>
      </c>
      <c r="D339">
        <v>41.24</v>
      </c>
      <c r="E339">
        <v>3.97</v>
      </c>
      <c r="F339">
        <v>56.722499999999997</v>
      </c>
      <c r="G339">
        <f t="shared" si="30"/>
        <v>3.0281342376234033E-2</v>
      </c>
      <c r="H339">
        <f t="shared" si="31"/>
        <v>2.3584464202152544E-2</v>
      </c>
      <c r="I339">
        <f t="shared" si="32"/>
        <v>3.5920622959055404E-2</v>
      </c>
      <c r="J339">
        <f t="shared" si="33"/>
        <v>3.1168831168831179E-2</v>
      </c>
      <c r="K339">
        <f t="shared" si="34"/>
        <v>3.1993668583072621E-2</v>
      </c>
    </row>
    <row r="340" spans="1:11" x14ac:dyDescent="0.3">
      <c r="A340" s="1">
        <v>45473</v>
      </c>
      <c r="B340">
        <v>88613.67</v>
      </c>
      <c r="C340">
        <v>43.290900000000001</v>
      </c>
      <c r="D340">
        <v>40.619999999999997</v>
      </c>
      <c r="E340">
        <v>3.96</v>
      </c>
      <c r="F340">
        <v>58.637</v>
      </c>
      <c r="G340">
        <f t="shared" si="30"/>
        <v>2.5435913719755066E-2</v>
      </c>
      <c r="H340">
        <f t="shared" si="31"/>
        <v>4.1633181426639743E-2</v>
      </c>
      <c r="I340">
        <f t="shared" si="32"/>
        <v>-1.5033947623666499E-2</v>
      </c>
      <c r="J340">
        <f t="shared" si="33"/>
        <v>-2.5188916876575096E-3</v>
      </c>
      <c r="K340">
        <f t="shared" si="34"/>
        <v>3.3752038432720788E-2</v>
      </c>
    </row>
    <row r="341" spans="1:11" x14ac:dyDescent="0.3">
      <c r="A341" s="1">
        <v>45480</v>
      </c>
      <c r="B341">
        <v>87297.02</v>
      </c>
      <c r="C341">
        <v>41.644599999999997</v>
      </c>
      <c r="D341">
        <v>38.5</v>
      </c>
      <c r="E341">
        <v>3.879</v>
      </c>
      <c r="F341">
        <v>58.680300000000003</v>
      </c>
      <c r="G341">
        <f t="shared" si="30"/>
        <v>-1.4858317006845478E-2</v>
      </c>
      <c r="H341">
        <f t="shared" si="31"/>
        <v>-3.8028777410495151E-2</v>
      </c>
      <c r="I341">
        <f t="shared" si="32"/>
        <v>-5.2191038897094977E-2</v>
      </c>
      <c r="J341">
        <f t="shared" si="33"/>
        <v>-2.0454545454545392E-2</v>
      </c>
      <c r="K341">
        <f t="shared" si="34"/>
        <v>7.3844159830827039E-4</v>
      </c>
    </row>
    <row r="342" spans="1:11" x14ac:dyDescent="0.3">
      <c r="A342" s="1">
        <v>45487</v>
      </c>
      <c r="B342">
        <v>88693.82</v>
      </c>
      <c r="C342">
        <v>42.283000000000001</v>
      </c>
      <c r="D342">
        <v>40.4</v>
      </c>
      <c r="E342">
        <v>3.85</v>
      </c>
      <c r="F342">
        <v>58.316400000000002</v>
      </c>
      <c r="G342">
        <f t="shared" si="30"/>
        <v>1.6000546181301534E-2</v>
      </c>
      <c r="H342">
        <f t="shared" si="31"/>
        <v>1.5329718618980692E-2</v>
      </c>
      <c r="I342">
        <f t="shared" si="32"/>
        <v>4.9350649350649256E-2</v>
      </c>
      <c r="J342">
        <f t="shared" si="33"/>
        <v>-7.4761536478473722E-3</v>
      </c>
      <c r="K342">
        <f t="shared" si="34"/>
        <v>-6.2013997883446637E-3</v>
      </c>
    </row>
    <row r="343" spans="1:11" x14ac:dyDescent="0.3">
      <c r="A343" s="1">
        <v>45494</v>
      </c>
      <c r="B343">
        <v>85852.44</v>
      </c>
      <c r="C343">
        <v>41.090200000000003</v>
      </c>
      <c r="D343">
        <v>40.28</v>
      </c>
      <c r="E343">
        <v>3.8090000000000002</v>
      </c>
      <c r="F343">
        <v>56.462699999999998</v>
      </c>
      <c r="G343">
        <f t="shared" si="30"/>
        <v>-3.2035828426377422E-2</v>
      </c>
      <c r="H343">
        <f t="shared" si="31"/>
        <v>-2.8209918879928075E-2</v>
      </c>
      <c r="I343">
        <f t="shared" si="32"/>
        <v>-2.9702970297028619E-3</v>
      </c>
      <c r="J343">
        <f t="shared" si="33"/>
        <v>-1.0649350649350575E-2</v>
      </c>
      <c r="K343">
        <f t="shared" si="34"/>
        <v>-3.1786941580756123E-2</v>
      </c>
    </row>
    <row r="344" spans="1:11" x14ac:dyDescent="0.3">
      <c r="A344" s="1">
        <v>45501</v>
      </c>
      <c r="B344">
        <v>83712.63</v>
      </c>
      <c r="C344">
        <v>40.569499999999998</v>
      </c>
      <c r="D344">
        <v>34.39</v>
      </c>
      <c r="E344">
        <v>3.7879999999999998</v>
      </c>
      <c r="F344">
        <v>55.2239</v>
      </c>
      <c r="G344">
        <f t="shared" si="30"/>
        <v>-2.4924277050250354E-2</v>
      </c>
      <c r="H344">
        <f t="shared" si="31"/>
        <v>-1.2672121333067388E-2</v>
      </c>
      <c r="I344">
        <f t="shared" si="32"/>
        <v>-0.14622641509433965</v>
      </c>
      <c r="J344">
        <f t="shared" si="33"/>
        <v>-5.5132580729850833E-3</v>
      </c>
      <c r="K344">
        <f t="shared" si="34"/>
        <v>-2.1940148097770673E-2</v>
      </c>
    </row>
    <row r="345" spans="1:11" x14ac:dyDescent="0.3">
      <c r="A345" s="1">
        <v>45508</v>
      </c>
      <c r="B345">
        <v>81648.83</v>
      </c>
      <c r="C345">
        <v>39.477499999999999</v>
      </c>
      <c r="D345">
        <v>34.090000000000003</v>
      </c>
      <c r="E345">
        <v>3.8</v>
      </c>
      <c r="F345">
        <v>54.920699999999997</v>
      </c>
      <c r="G345">
        <f t="shared" si="30"/>
        <v>-2.4653388622481454E-2</v>
      </c>
      <c r="H345">
        <f t="shared" si="31"/>
        <v>-2.6916772452211579E-2</v>
      </c>
      <c r="I345">
        <f t="shared" si="32"/>
        <v>-8.7234661238730915E-3</v>
      </c>
      <c r="J345">
        <f t="shared" si="33"/>
        <v>3.1678986272438703E-3</v>
      </c>
      <c r="K345">
        <f t="shared" si="34"/>
        <v>-5.4903764493272611E-3</v>
      </c>
    </row>
    <row r="346" spans="1:11" x14ac:dyDescent="0.3">
      <c r="A346" s="1">
        <v>45515</v>
      </c>
      <c r="B346">
        <v>79603.179999999993</v>
      </c>
      <c r="C346">
        <v>38.603999999999999</v>
      </c>
      <c r="D346">
        <v>33.270000000000003</v>
      </c>
      <c r="E346">
        <v>3.45</v>
      </c>
      <c r="F346">
        <v>53.326799999999999</v>
      </c>
      <c r="G346">
        <f t="shared" si="30"/>
        <v>-2.505424756239627E-2</v>
      </c>
      <c r="H346">
        <f t="shared" si="31"/>
        <v>-2.2126527768982385E-2</v>
      </c>
      <c r="I346">
        <f t="shared" si="32"/>
        <v>-2.405397477266058E-2</v>
      </c>
      <c r="J346">
        <f t="shared" si="33"/>
        <v>-9.210526315789469E-2</v>
      </c>
      <c r="K346">
        <f t="shared" si="34"/>
        <v>-2.9021844222670068E-2</v>
      </c>
    </row>
    <row r="347" spans="1:11" x14ac:dyDescent="0.3">
      <c r="A347" s="1">
        <v>45522</v>
      </c>
      <c r="B347">
        <v>84690.74</v>
      </c>
      <c r="C347">
        <v>40.519100000000002</v>
      </c>
      <c r="D347">
        <v>34.57</v>
      </c>
      <c r="E347">
        <v>3.7759999999999998</v>
      </c>
      <c r="F347">
        <v>55.466500000000003</v>
      </c>
      <c r="G347">
        <f t="shared" si="30"/>
        <v>6.3911517102708926E-2</v>
      </c>
      <c r="H347">
        <f t="shared" si="31"/>
        <v>4.9608848823956109E-2</v>
      </c>
      <c r="I347">
        <f t="shared" si="32"/>
        <v>3.9074241058010051E-2</v>
      </c>
      <c r="J347">
        <f t="shared" si="33"/>
        <v>9.4492753623188319E-2</v>
      </c>
      <c r="K347">
        <f t="shared" si="34"/>
        <v>4.012429022555275E-2</v>
      </c>
    </row>
    <row r="348" spans="1:11" x14ac:dyDescent="0.3">
      <c r="A348" s="1">
        <v>45529</v>
      </c>
      <c r="B348">
        <v>84158.33</v>
      </c>
      <c r="C348">
        <v>40.989400000000003</v>
      </c>
      <c r="D348">
        <v>31.25</v>
      </c>
      <c r="E348">
        <v>3.64</v>
      </c>
      <c r="F348">
        <v>54.626199999999997</v>
      </c>
      <c r="G348">
        <f t="shared" si="30"/>
        <v>-6.2865196360311071E-3</v>
      </c>
      <c r="H348">
        <f t="shared" si="31"/>
        <v>1.1606871820943665E-2</v>
      </c>
      <c r="I348">
        <f t="shared" si="32"/>
        <v>-9.6037026323401831E-2</v>
      </c>
      <c r="J348">
        <f t="shared" si="33"/>
        <v>-3.6016949152542277E-2</v>
      </c>
      <c r="K348">
        <f t="shared" si="34"/>
        <v>-1.5149684944966935E-2</v>
      </c>
    </row>
    <row r="349" spans="1:11" x14ac:dyDescent="0.3">
      <c r="A349" s="1">
        <v>45536</v>
      </c>
      <c r="B349">
        <v>84868.25</v>
      </c>
      <c r="C349">
        <v>39.175199999999997</v>
      </c>
      <c r="D349">
        <v>32.25</v>
      </c>
      <c r="E349">
        <v>3.552</v>
      </c>
      <c r="F349">
        <v>55.734999999999999</v>
      </c>
      <c r="G349">
        <f t="shared" si="30"/>
        <v>8.4355286042392397E-3</v>
      </c>
      <c r="H349">
        <f t="shared" si="31"/>
        <v>-4.4260223374823937E-2</v>
      </c>
      <c r="I349">
        <f t="shared" si="32"/>
        <v>3.2000000000000028E-2</v>
      </c>
      <c r="J349">
        <f t="shared" si="33"/>
        <v>-2.4175824175824201E-2</v>
      </c>
      <c r="K349">
        <f t="shared" si="34"/>
        <v>2.0297952264664243E-2</v>
      </c>
    </row>
    <row r="350" spans="1:11" x14ac:dyDescent="0.3">
      <c r="A350" s="1">
        <v>45543</v>
      </c>
      <c r="B350">
        <v>81744.47</v>
      </c>
      <c r="C350">
        <v>39.133099999999999</v>
      </c>
      <c r="D350">
        <v>30.84</v>
      </c>
      <c r="E350">
        <v>3.4609999999999999</v>
      </c>
      <c r="F350">
        <v>53.015000000000001</v>
      </c>
      <c r="G350">
        <f t="shared" si="30"/>
        <v>-3.6807404418024436E-2</v>
      </c>
      <c r="H350">
        <f t="shared" si="31"/>
        <v>-1.0746594784455388E-3</v>
      </c>
      <c r="I350">
        <f t="shared" si="32"/>
        <v>-4.3720930232558186E-2</v>
      </c>
      <c r="J350">
        <f t="shared" si="33"/>
        <v>-2.5619369369369371E-2</v>
      </c>
      <c r="K350">
        <f t="shared" si="34"/>
        <v>-4.8802368350228775E-2</v>
      </c>
    </row>
    <row r="351" spans="1:11" x14ac:dyDescent="0.3">
      <c r="A351" s="1">
        <v>45550</v>
      </c>
      <c r="B351">
        <v>82302.58</v>
      </c>
      <c r="C351">
        <v>39.141500000000001</v>
      </c>
      <c r="D351">
        <v>30.9</v>
      </c>
      <c r="E351">
        <v>3.3780000000000001</v>
      </c>
      <c r="F351">
        <v>52.642499999999998</v>
      </c>
      <c r="G351">
        <f t="shared" si="30"/>
        <v>6.8274954868505766E-3</v>
      </c>
      <c r="H351">
        <f t="shared" si="31"/>
        <v>2.1465204647741487E-4</v>
      </c>
      <c r="I351">
        <f t="shared" si="32"/>
        <v>1.9455252918287869E-3</v>
      </c>
      <c r="J351">
        <f t="shared" si="33"/>
        <v>-2.3981508234614202E-2</v>
      </c>
      <c r="K351">
        <f t="shared" si="34"/>
        <v>-7.0263133075545436E-3</v>
      </c>
    </row>
    <row r="352" spans="1:11" x14ac:dyDescent="0.3">
      <c r="A352" s="1">
        <v>45557</v>
      </c>
      <c r="B352">
        <v>81759.710000000006</v>
      </c>
      <c r="C352">
        <v>38.465400000000002</v>
      </c>
      <c r="D352">
        <v>31.53</v>
      </c>
      <c r="E352">
        <v>3.28</v>
      </c>
      <c r="F352">
        <v>52.170699999999997</v>
      </c>
      <c r="G352">
        <f t="shared" si="30"/>
        <v>-6.5960265158151454E-3</v>
      </c>
      <c r="H352">
        <f t="shared" si="31"/>
        <v>-1.7273226626470572E-2</v>
      </c>
      <c r="I352">
        <f t="shared" si="32"/>
        <v>2.0388349514563142E-2</v>
      </c>
      <c r="J352">
        <f t="shared" si="33"/>
        <v>-2.901124925991716E-2</v>
      </c>
      <c r="K352">
        <f t="shared" si="34"/>
        <v>-8.962340314384809E-3</v>
      </c>
    </row>
    <row r="353" spans="1:11" x14ac:dyDescent="0.3">
      <c r="A353" s="1">
        <v>45564</v>
      </c>
      <c r="B353">
        <v>84947.19</v>
      </c>
      <c r="C353">
        <v>40.225200000000001</v>
      </c>
      <c r="D353">
        <v>35.99</v>
      </c>
      <c r="E353">
        <v>3.42</v>
      </c>
      <c r="F353">
        <v>52.867899999999999</v>
      </c>
      <c r="G353">
        <f t="shared" si="30"/>
        <v>3.8985950414941462E-2</v>
      </c>
      <c r="H353">
        <f t="shared" si="31"/>
        <v>4.575020667924945E-2</v>
      </c>
      <c r="I353">
        <f t="shared" si="32"/>
        <v>0.14145258483983514</v>
      </c>
      <c r="J353">
        <f t="shared" si="33"/>
        <v>4.2682926829268331E-2</v>
      </c>
      <c r="K353">
        <f t="shared" si="34"/>
        <v>1.3363822988765817E-2</v>
      </c>
    </row>
    <row r="354" spans="1:11" x14ac:dyDescent="0.3">
      <c r="A354" s="1">
        <v>45571</v>
      </c>
      <c r="B354">
        <v>82010.86</v>
      </c>
      <c r="C354">
        <v>38.465400000000002</v>
      </c>
      <c r="D354">
        <v>34</v>
      </c>
      <c r="E354">
        <v>3.3380000000000001</v>
      </c>
      <c r="F354">
        <v>53.639499999999998</v>
      </c>
      <c r="G354">
        <f t="shared" si="30"/>
        <v>-3.4566534808273208E-2</v>
      </c>
      <c r="H354">
        <f t="shared" si="31"/>
        <v>-4.3748694848005698E-2</v>
      </c>
      <c r="I354">
        <f t="shared" si="32"/>
        <v>-5.5293136982495161E-2</v>
      </c>
      <c r="J354">
        <f t="shared" si="33"/>
        <v>-2.3976608187134429E-2</v>
      </c>
      <c r="K354">
        <f t="shared" si="34"/>
        <v>1.4594867585056237E-2</v>
      </c>
    </row>
    <row r="355" spans="1:11" x14ac:dyDescent="0.3">
      <c r="A355" s="1">
        <v>45578</v>
      </c>
      <c r="B355">
        <v>83455.17</v>
      </c>
      <c r="C355">
        <v>38.372799999999998</v>
      </c>
      <c r="D355">
        <v>34.96</v>
      </c>
      <c r="E355">
        <v>3.3929999999999998</v>
      </c>
      <c r="F355">
        <v>51.761600000000001</v>
      </c>
      <c r="G355">
        <f t="shared" si="30"/>
        <v>1.761120417466655E-2</v>
      </c>
      <c r="H355">
        <f t="shared" si="31"/>
        <v>-2.4073583012266253E-3</v>
      </c>
      <c r="I355">
        <f t="shared" si="32"/>
        <v>2.8235294117647136E-2</v>
      </c>
      <c r="J355">
        <f t="shared" si="33"/>
        <v>1.6476932294787305E-2</v>
      </c>
      <c r="K355">
        <f t="shared" si="34"/>
        <v>-3.5009647740937178E-2</v>
      </c>
    </row>
    <row r="356" spans="1:11" x14ac:dyDescent="0.3">
      <c r="A356" s="1">
        <v>45585</v>
      </c>
      <c r="B356">
        <v>82650.039999999994</v>
      </c>
      <c r="C356">
        <v>38.382100000000001</v>
      </c>
      <c r="D356">
        <v>33.39</v>
      </c>
      <c r="E356">
        <v>3.395</v>
      </c>
      <c r="F356">
        <v>49.642099999999999</v>
      </c>
      <c r="G356">
        <f t="shared" si="30"/>
        <v>-9.6474550348408794E-3</v>
      </c>
      <c r="H356">
        <f t="shared" si="31"/>
        <v>2.4235917107962024E-4</v>
      </c>
      <c r="I356">
        <f t="shared" si="32"/>
        <v>-4.4908466819222004E-2</v>
      </c>
      <c r="J356">
        <f t="shared" si="33"/>
        <v>5.8944886531109297E-4</v>
      </c>
      <c r="K356">
        <f t="shared" si="34"/>
        <v>-4.0947343204228659E-2</v>
      </c>
    </row>
    <row r="357" spans="1:11" x14ac:dyDescent="0.3">
      <c r="A357" s="1">
        <v>45592</v>
      </c>
      <c r="B357">
        <v>80755.53</v>
      </c>
      <c r="C357">
        <v>37.9375</v>
      </c>
      <c r="D357">
        <v>32.229999999999997</v>
      </c>
      <c r="E357">
        <v>3.7</v>
      </c>
      <c r="F357">
        <v>50.032499999999999</v>
      </c>
      <c r="G357">
        <f t="shared" si="30"/>
        <v>-2.2922069971169967E-2</v>
      </c>
      <c r="H357">
        <f t="shared" si="31"/>
        <v>-1.1583524611733065E-2</v>
      </c>
      <c r="I357">
        <f t="shared" si="32"/>
        <v>-3.4740940401317921E-2</v>
      </c>
      <c r="J357">
        <f t="shared" si="33"/>
        <v>8.9837997054492025E-2</v>
      </c>
      <c r="K357">
        <f t="shared" si="34"/>
        <v>7.8642926064771412E-3</v>
      </c>
    </row>
    <row r="358" spans="1:11" x14ac:dyDescent="0.3">
      <c r="A358" s="1">
        <v>45599</v>
      </c>
      <c r="B358">
        <v>79550.320000000007</v>
      </c>
      <c r="C358">
        <v>36.770499999999998</v>
      </c>
      <c r="D358">
        <v>33.17</v>
      </c>
      <c r="E358">
        <v>3.7050000000000001</v>
      </c>
      <c r="F358">
        <v>48.424300000000002</v>
      </c>
      <c r="G358">
        <f t="shared" si="30"/>
        <v>-1.492417918624267E-2</v>
      </c>
      <c r="H358">
        <f t="shared" si="31"/>
        <v>-3.0761120263591457E-2</v>
      </c>
      <c r="I358">
        <f t="shared" si="32"/>
        <v>2.9165373875271738E-2</v>
      </c>
      <c r="J358">
        <f t="shared" si="33"/>
        <v>1.3513513513512265E-3</v>
      </c>
      <c r="K358">
        <f t="shared" si="34"/>
        <v>-3.2143106980462632E-2</v>
      </c>
    </row>
    <row r="359" spans="1:11" x14ac:dyDescent="0.3">
      <c r="A359" s="1">
        <v>45606</v>
      </c>
      <c r="B359">
        <v>82250.2</v>
      </c>
      <c r="C359">
        <v>38.113500000000002</v>
      </c>
      <c r="D359">
        <v>39.4</v>
      </c>
      <c r="E359">
        <v>3.61</v>
      </c>
      <c r="F359">
        <v>48.898400000000002</v>
      </c>
      <c r="G359">
        <f t="shared" si="30"/>
        <v>3.393927265157437E-2</v>
      </c>
      <c r="H359">
        <f t="shared" si="31"/>
        <v>3.6523843842210635E-2</v>
      </c>
      <c r="I359">
        <f t="shared" si="32"/>
        <v>0.18782031956587275</v>
      </c>
      <c r="J359">
        <f t="shared" si="33"/>
        <v>-2.5641025641025661E-2</v>
      </c>
      <c r="K359">
        <f t="shared" si="34"/>
        <v>9.7905390475443443E-3</v>
      </c>
    </row>
    <row r="360" spans="1:11" x14ac:dyDescent="0.3">
      <c r="A360" s="1">
        <v>45613</v>
      </c>
      <c r="B360">
        <v>79330.679999999993</v>
      </c>
      <c r="C360">
        <v>37.900399999999998</v>
      </c>
      <c r="D360">
        <v>38.92</v>
      </c>
      <c r="E360">
        <v>3.52</v>
      </c>
      <c r="F360">
        <v>49.0657</v>
      </c>
      <c r="G360">
        <f t="shared" si="30"/>
        <v>-3.549559757909404E-2</v>
      </c>
      <c r="H360">
        <f t="shared" si="31"/>
        <v>-5.5911947210307567E-3</v>
      </c>
      <c r="I360">
        <f t="shared" si="32"/>
        <v>-1.2182741116751217E-2</v>
      </c>
      <c r="J360">
        <f t="shared" si="33"/>
        <v>-2.4930747922437657E-2</v>
      </c>
      <c r="K360">
        <f t="shared" si="34"/>
        <v>3.4213798406490525E-3</v>
      </c>
    </row>
    <row r="361" spans="1:11" x14ac:dyDescent="0.3">
      <c r="A361" s="1">
        <v>45620</v>
      </c>
      <c r="B361">
        <v>79492.14</v>
      </c>
      <c r="C361">
        <v>40.1233</v>
      </c>
      <c r="D361">
        <v>39.630000000000003</v>
      </c>
      <c r="E361">
        <v>3.6139999999999999</v>
      </c>
      <c r="F361">
        <v>48.182600000000001</v>
      </c>
      <c r="G361">
        <f t="shared" si="30"/>
        <v>2.035278154681297E-3</v>
      </c>
      <c r="H361">
        <f t="shared" si="31"/>
        <v>5.8651096030648775E-2</v>
      </c>
      <c r="I361">
        <f t="shared" si="32"/>
        <v>1.82425488180884E-2</v>
      </c>
      <c r="J361">
        <f t="shared" si="33"/>
        <v>2.670454545454537E-2</v>
      </c>
      <c r="K361">
        <f t="shared" si="34"/>
        <v>-1.7998316542920945E-2</v>
      </c>
    </row>
    <row r="362" spans="1:11" x14ac:dyDescent="0.3">
      <c r="A362" s="1">
        <v>45627</v>
      </c>
      <c r="B362">
        <v>79369.820000000007</v>
      </c>
      <c r="C362">
        <v>40.938400000000001</v>
      </c>
      <c r="D362">
        <v>38.590000000000003</v>
      </c>
      <c r="E362">
        <v>3.6459999999999999</v>
      </c>
      <c r="F362">
        <v>47.429600000000001</v>
      </c>
      <c r="G362">
        <f t="shared" si="30"/>
        <v>-1.5387684870478147E-3</v>
      </c>
      <c r="H362">
        <f t="shared" si="31"/>
        <v>2.031487938429799E-2</v>
      </c>
      <c r="I362">
        <f t="shared" si="32"/>
        <v>-2.6242745394902789E-2</v>
      </c>
      <c r="J362">
        <f t="shared" si="33"/>
        <v>8.8544548976203785E-3</v>
      </c>
      <c r="K362">
        <f t="shared" si="34"/>
        <v>-1.5628048299593633E-2</v>
      </c>
    </row>
    <row r="363" spans="1:11" x14ac:dyDescent="0.3">
      <c r="A363" s="1">
        <v>45634</v>
      </c>
      <c r="B363">
        <v>82860.19</v>
      </c>
      <c r="C363">
        <v>42.605600000000003</v>
      </c>
      <c r="D363">
        <v>40.770000000000003</v>
      </c>
      <c r="E363">
        <v>3.32</v>
      </c>
      <c r="F363">
        <v>48.470799999999997</v>
      </c>
      <c r="G363">
        <f t="shared" si="30"/>
        <v>4.3976035223463938E-2</v>
      </c>
      <c r="H363">
        <f t="shared" si="31"/>
        <v>4.0724600863736748E-2</v>
      </c>
      <c r="I363">
        <f t="shared" si="32"/>
        <v>5.6491318994558171E-2</v>
      </c>
      <c r="J363">
        <f t="shared" si="33"/>
        <v>-8.9413055403181563E-2</v>
      </c>
      <c r="K363">
        <f t="shared" si="34"/>
        <v>2.1952535969099296E-2</v>
      </c>
    </row>
    <row r="364" spans="1:11" x14ac:dyDescent="0.3">
      <c r="A364" s="1">
        <v>45641</v>
      </c>
      <c r="B364">
        <v>81632.73</v>
      </c>
      <c r="C364">
        <v>43.0687</v>
      </c>
      <c r="D364">
        <v>40.44</v>
      </c>
      <c r="E364">
        <v>3.51</v>
      </c>
      <c r="F364">
        <v>45.7376</v>
      </c>
      <c r="G364">
        <f t="shared" si="30"/>
        <v>-1.481362762986671E-2</v>
      </c>
      <c r="H364">
        <f t="shared" si="31"/>
        <v>1.086946316916082E-2</v>
      </c>
      <c r="I364">
        <f t="shared" si="32"/>
        <v>-8.0941869021340374E-3</v>
      </c>
      <c r="J364">
        <f t="shared" si="33"/>
        <v>5.7228915662650648E-2</v>
      </c>
      <c r="K364">
        <f t="shared" si="34"/>
        <v>-5.6388588593544897E-2</v>
      </c>
    </row>
    <row r="365" spans="1:11" x14ac:dyDescent="0.3">
      <c r="A365" s="1">
        <v>45648</v>
      </c>
      <c r="B365">
        <v>79474.16</v>
      </c>
      <c r="C365">
        <v>42.6982</v>
      </c>
      <c r="D365">
        <v>39.56</v>
      </c>
      <c r="E365">
        <v>3.7189999999999999</v>
      </c>
      <c r="F365">
        <v>43.567</v>
      </c>
      <c r="G365">
        <f t="shared" si="30"/>
        <v>-2.6442457577983691E-2</v>
      </c>
      <c r="H365">
        <f t="shared" si="31"/>
        <v>-8.6025350196313743E-3</v>
      </c>
      <c r="I365">
        <f t="shared" si="32"/>
        <v>-2.1760633036597365E-2</v>
      </c>
      <c r="J365">
        <f t="shared" si="33"/>
        <v>5.9544159544159481E-2</v>
      </c>
      <c r="K365">
        <f t="shared" si="34"/>
        <v>-4.7457671587490369E-2</v>
      </c>
    </row>
    <row r="366" spans="1:11" x14ac:dyDescent="0.3">
      <c r="A366" s="1">
        <v>45655</v>
      </c>
      <c r="B366">
        <v>79842.52</v>
      </c>
      <c r="C366">
        <v>42.633299999999998</v>
      </c>
      <c r="D366">
        <v>39.49</v>
      </c>
      <c r="E366">
        <v>3.702</v>
      </c>
      <c r="F366">
        <v>43.599499999999999</v>
      </c>
      <c r="G366">
        <f t="shared" si="30"/>
        <v>4.6349656290800567E-3</v>
      </c>
      <c r="H366">
        <f t="shared" si="31"/>
        <v>-1.5199703968785672E-3</v>
      </c>
      <c r="I366">
        <f t="shared" si="32"/>
        <v>-1.7694641051567706E-3</v>
      </c>
      <c r="J366">
        <f t="shared" si="33"/>
        <v>-4.5711212691583736E-3</v>
      </c>
      <c r="K366">
        <f t="shared" si="34"/>
        <v>7.4597746000404364E-4</v>
      </c>
    </row>
    <row r="367" spans="1:11" x14ac:dyDescent="0.3">
      <c r="A367" s="1">
        <v>45662</v>
      </c>
      <c r="B367">
        <v>81444.58</v>
      </c>
      <c r="C367">
        <v>43.3095</v>
      </c>
      <c r="D367">
        <v>40.299999999999997</v>
      </c>
      <c r="E367">
        <v>3.9079999999999999</v>
      </c>
      <c r="F367">
        <v>45.784100000000002</v>
      </c>
      <c r="G367">
        <f t="shared" si="30"/>
        <v>2.0065248441557104E-2</v>
      </c>
      <c r="H367">
        <f t="shared" si="31"/>
        <v>1.5860841173448881E-2</v>
      </c>
      <c r="I367">
        <f t="shared" si="32"/>
        <v>2.0511521904279517E-2</v>
      </c>
      <c r="J367">
        <f t="shared" si="33"/>
        <v>5.5645596974608358E-2</v>
      </c>
      <c r="K367">
        <f t="shared" si="34"/>
        <v>5.0106079198156017E-2</v>
      </c>
    </row>
    <row r="368" spans="1:11" x14ac:dyDescent="0.3">
      <c r="A368" s="1">
        <v>45669</v>
      </c>
      <c r="B368">
        <v>82210.47</v>
      </c>
      <c r="C368">
        <v>44.578400000000002</v>
      </c>
      <c r="D368">
        <v>40.700000000000003</v>
      </c>
      <c r="E368">
        <v>3.899</v>
      </c>
      <c r="F368">
        <v>46.723100000000002</v>
      </c>
      <c r="G368">
        <f t="shared" si="30"/>
        <v>9.4038179090616403E-3</v>
      </c>
      <c r="H368">
        <f t="shared" si="31"/>
        <v>2.9298421824311083E-2</v>
      </c>
      <c r="I368">
        <f t="shared" si="32"/>
        <v>9.9255583126551805E-3</v>
      </c>
      <c r="J368">
        <f t="shared" si="33"/>
        <v>-2.3029682702149223E-3</v>
      </c>
      <c r="K368">
        <f t="shared" si="34"/>
        <v>2.0509303448140281E-2</v>
      </c>
    </row>
    <row r="369" spans="1:11" x14ac:dyDescent="0.3">
      <c r="A369" s="1">
        <v>45676</v>
      </c>
      <c r="B369">
        <v>83676.42</v>
      </c>
      <c r="C369">
        <v>45.3842</v>
      </c>
      <c r="D369">
        <v>43.58</v>
      </c>
      <c r="E369">
        <v>4.0030000000000001</v>
      </c>
      <c r="F369">
        <v>48.805399999999999</v>
      </c>
      <c r="G369">
        <f t="shared" si="30"/>
        <v>1.7831670345638484E-2</v>
      </c>
      <c r="H369">
        <f t="shared" si="31"/>
        <v>1.8076018879098266E-2</v>
      </c>
      <c r="I369">
        <f t="shared" si="32"/>
        <v>7.0761670761670725E-2</v>
      </c>
      <c r="J369">
        <f t="shared" si="33"/>
        <v>2.6673506027186544E-2</v>
      </c>
      <c r="K369">
        <f t="shared" si="34"/>
        <v>4.4566820266634721E-2</v>
      </c>
    </row>
    <row r="370" spans="1:11" x14ac:dyDescent="0.3">
      <c r="A370" s="1">
        <v>45683</v>
      </c>
      <c r="B370">
        <v>85840.78</v>
      </c>
      <c r="C370">
        <v>46.773499999999999</v>
      </c>
      <c r="D370">
        <v>44.8</v>
      </c>
      <c r="E370">
        <v>4.0650000000000004</v>
      </c>
      <c r="F370">
        <v>48.991300000000003</v>
      </c>
      <c r="G370">
        <f t="shared" si="30"/>
        <v>2.5865829345949498E-2</v>
      </c>
      <c r="H370">
        <f t="shared" si="31"/>
        <v>3.0611975092653454E-2</v>
      </c>
      <c r="I370">
        <f t="shared" si="32"/>
        <v>2.7994492886645128E-2</v>
      </c>
      <c r="J370">
        <f t="shared" si="33"/>
        <v>1.5488383712215947E-2</v>
      </c>
      <c r="K370">
        <f t="shared" si="34"/>
        <v>3.8090047412786543E-3</v>
      </c>
    </row>
    <row r="371" spans="1:11" x14ac:dyDescent="0.3">
      <c r="A371" s="1">
        <v>45690</v>
      </c>
      <c r="B371">
        <v>87367.57</v>
      </c>
      <c r="C371">
        <v>46.310400000000001</v>
      </c>
      <c r="D371">
        <v>45.03</v>
      </c>
      <c r="E371">
        <v>4.2519999999999998</v>
      </c>
      <c r="F371">
        <v>50.004600000000003</v>
      </c>
      <c r="G371">
        <f t="shared" si="30"/>
        <v>1.7786301569021168E-2</v>
      </c>
      <c r="H371">
        <f t="shared" si="31"/>
        <v>-9.9009054272183317E-3</v>
      </c>
      <c r="I371">
        <f t="shared" si="32"/>
        <v>5.133928571428692E-3</v>
      </c>
      <c r="J371">
        <f t="shared" si="33"/>
        <v>4.6002460024600067E-2</v>
      </c>
      <c r="K371">
        <f t="shared" si="34"/>
        <v>2.0683264171393656E-2</v>
      </c>
    </row>
    <row r="372" spans="1:11" x14ac:dyDescent="0.3">
      <c r="A372" s="1">
        <v>45697</v>
      </c>
      <c r="B372">
        <v>89150.14</v>
      </c>
      <c r="C372">
        <v>47.310699999999997</v>
      </c>
      <c r="D372">
        <v>45.93</v>
      </c>
      <c r="E372">
        <v>4.3</v>
      </c>
      <c r="F372">
        <v>52.189300000000003</v>
      </c>
      <c r="G372">
        <f t="shared" si="30"/>
        <v>2.040310838449555E-2</v>
      </c>
      <c r="H372">
        <f t="shared" si="31"/>
        <v>2.1599899806522771E-2</v>
      </c>
      <c r="I372">
        <f t="shared" si="32"/>
        <v>1.9986675549633626E-2</v>
      </c>
      <c r="J372">
        <f t="shared" si="33"/>
        <v>1.1288805268109048E-2</v>
      </c>
      <c r="K372">
        <f t="shared" si="34"/>
        <v>4.3689980521792071E-2</v>
      </c>
    </row>
    <row r="373" spans="1:11" x14ac:dyDescent="0.3">
      <c r="A373" s="1">
        <v>45704</v>
      </c>
      <c r="B373">
        <v>91788.05</v>
      </c>
      <c r="C373">
        <v>48.4407</v>
      </c>
      <c r="D373">
        <v>47.29</v>
      </c>
      <c r="E373">
        <v>4.4000000000000004</v>
      </c>
      <c r="F373">
        <v>53.537199999999999</v>
      </c>
      <c r="G373">
        <f t="shared" si="30"/>
        <v>2.9589521676578467E-2</v>
      </c>
      <c r="H373">
        <f t="shared" si="31"/>
        <v>2.3884660341106922E-2</v>
      </c>
      <c r="I373">
        <f t="shared" si="32"/>
        <v>2.9610276507729072E-2</v>
      </c>
      <c r="J373">
        <f t="shared" si="33"/>
        <v>2.3255813953488413E-2</v>
      </c>
      <c r="K373">
        <f t="shared" si="34"/>
        <v>2.5827133147982462E-2</v>
      </c>
    </row>
    <row r="374" spans="1:11" x14ac:dyDescent="0.3">
      <c r="A374" s="1">
        <v>45711</v>
      </c>
      <c r="B374">
        <v>93117.48</v>
      </c>
      <c r="C374">
        <v>50.1449</v>
      </c>
      <c r="D374">
        <v>48.51</v>
      </c>
      <c r="E374">
        <v>4.42</v>
      </c>
      <c r="F374">
        <v>56.121600000000001</v>
      </c>
      <c r="G374">
        <f t="shared" si="30"/>
        <v>1.4483693683436938E-2</v>
      </c>
      <c r="H374">
        <f t="shared" si="31"/>
        <v>3.5181159644678939E-2</v>
      </c>
      <c r="I374">
        <f t="shared" si="32"/>
        <v>2.5798266018185689E-2</v>
      </c>
      <c r="J374">
        <f t="shared" si="33"/>
        <v>4.5454545454544082E-3</v>
      </c>
      <c r="K374">
        <f t="shared" si="34"/>
        <v>4.8272976547148572E-2</v>
      </c>
    </row>
    <row r="375" spans="1:11" x14ac:dyDescent="0.3">
      <c r="A375" s="1">
        <v>45718</v>
      </c>
      <c r="B375">
        <v>91996.4</v>
      </c>
      <c r="C375">
        <v>49.941099999999999</v>
      </c>
      <c r="D375">
        <v>49.56</v>
      </c>
      <c r="E375">
        <v>4.42</v>
      </c>
      <c r="F375">
        <v>58.287599999999998</v>
      </c>
      <c r="G375">
        <f t="shared" si="30"/>
        <v>-1.2039415155994382E-2</v>
      </c>
      <c r="H375">
        <f t="shared" si="31"/>
        <v>-4.0642218849773482E-3</v>
      </c>
      <c r="I375">
        <f t="shared" si="32"/>
        <v>2.1645021645021689E-2</v>
      </c>
      <c r="J375">
        <f t="shared" si="33"/>
        <v>0</v>
      </c>
      <c r="K375">
        <f t="shared" si="34"/>
        <v>3.8594765651727592E-2</v>
      </c>
    </row>
    <row r="376" spans="1:11" x14ac:dyDescent="0.3">
      <c r="A376" s="1">
        <v>45725</v>
      </c>
      <c r="B376">
        <v>93611.8</v>
      </c>
      <c r="C376">
        <v>50.737699999999997</v>
      </c>
      <c r="D376">
        <v>48.38</v>
      </c>
      <c r="E376">
        <v>4.4370000000000003</v>
      </c>
      <c r="F376">
        <v>59.9238</v>
      </c>
      <c r="G376">
        <f t="shared" si="30"/>
        <v>1.7559382758455921E-2</v>
      </c>
      <c r="H376">
        <f t="shared" si="31"/>
        <v>1.5950790030656137E-2</v>
      </c>
      <c r="I376">
        <f t="shared" si="32"/>
        <v>-2.3809523809523836E-2</v>
      </c>
      <c r="J376">
        <f t="shared" si="33"/>
        <v>3.8461538461538325E-3</v>
      </c>
      <c r="K376">
        <f t="shared" si="34"/>
        <v>2.8071150639244147E-2</v>
      </c>
    </row>
    <row r="377" spans="1:11" x14ac:dyDescent="0.3">
      <c r="A377" s="1">
        <v>45732</v>
      </c>
      <c r="B377">
        <v>97045.24</v>
      </c>
      <c r="C377">
        <v>51.682400000000001</v>
      </c>
      <c r="D377">
        <v>48.3</v>
      </c>
      <c r="E377">
        <v>4.8</v>
      </c>
      <c r="F377">
        <v>62.647599999999997</v>
      </c>
      <c r="G377">
        <f t="shared" si="30"/>
        <v>3.6677427418338349E-2</v>
      </c>
      <c r="H377">
        <f t="shared" si="31"/>
        <v>1.8619290980868453E-2</v>
      </c>
      <c r="I377">
        <f t="shared" si="32"/>
        <v>-1.6535758577925774E-3</v>
      </c>
      <c r="J377">
        <f t="shared" si="33"/>
        <v>8.1812035158891128E-2</v>
      </c>
      <c r="K377">
        <f t="shared" si="34"/>
        <v>4.5454393746724886E-2</v>
      </c>
    </row>
    <row r="378" spans="1:11" x14ac:dyDescent="0.3">
      <c r="A378" s="1">
        <v>45739</v>
      </c>
      <c r="B378">
        <v>96891.23</v>
      </c>
      <c r="C378">
        <v>51.904699999999998</v>
      </c>
      <c r="D378">
        <v>45.89</v>
      </c>
      <c r="E378">
        <v>4.7249999999999996</v>
      </c>
      <c r="F378">
        <v>63.400599999999997</v>
      </c>
      <c r="G378">
        <f t="shared" si="30"/>
        <v>-1.5869917988765581E-3</v>
      </c>
      <c r="H378">
        <f t="shared" si="31"/>
        <v>4.3012708388154852E-3</v>
      </c>
      <c r="I378">
        <f t="shared" si="32"/>
        <v>-4.9896480331262927E-2</v>
      </c>
      <c r="J378">
        <f t="shared" si="33"/>
        <v>-1.5625E-2</v>
      </c>
      <c r="K378">
        <f t="shared" si="34"/>
        <v>1.2019614478447682E-2</v>
      </c>
    </row>
    <row r="379" spans="1:11" x14ac:dyDescent="0.3">
      <c r="A379" s="1">
        <v>45746</v>
      </c>
      <c r="B379">
        <v>97819.39</v>
      </c>
      <c r="C379">
        <v>52.979100000000003</v>
      </c>
      <c r="D379">
        <v>45.6</v>
      </c>
      <c r="E379">
        <v>5.048</v>
      </c>
      <c r="F379">
        <v>64.181399999999996</v>
      </c>
      <c r="G379">
        <f t="shared" si="30"/>
        <v>9.5794015619370398E-3</v>
      </c>
      <c r="H379">
        <f t="shared" si="31"/>
        <v>2.0699474228730752E-2</v>
      </c>
      <c r="I379">
        <f t="shared" si="32"/>
        <v>-6.3194595772498863E-3</v>
      </c>
      <c r="J379">
        <f t="shared" si="33"/>
        <v>6.8359788359788398E-2</v>
      </c>
      <c r="K379">
        <f t="shared" si="34"/>
        <v>1.2315340864281987E-2</v>
      </c>
    </row>
    <row r="380" spans="1:11" x14ac:dyDescent="0.3">
      <c r="A380" s="1">
        <v>45753</v>
      </c>
      <c r="B380">
        <v>89040</v>
      </c>
      <c r="C380">
        <v>48.7</v>
      </c>
      <c r="D380">
        <v>44.77</v>
      </c>
      <c r="E380">
        <v>4.9000000000000004</v>
      </c>
      <c r="F380">
        <v>59.672800000000002</v>
      </c>
      <c r="G380">
        <f t="shared" si="30"/>
        <v>-8.9751019710918256E-2</v>
      </c>
      <c r="H380">
        <f t="shared" si="31"/>
        <v>-8.0769586497316803E-2</v>
      </c>
      <c r="I380">
        <f t="shared" si="32"/>
        <v>-1.820175438596483E-2</v>
      </c>
      <c r="J380">
        <f t="shared" si="33"/>
        <v>-2.9318541996830372E-2</v>
      </c>
      <c r="K380">
        <f t="shared" si="34"/>
        <v>-7.0247766486863705E-2</v>
      </c>
    </row>
    <row r="381" spans="1:11" x14ac:dyDescent="0.3">
      <c r="A381" s="1">
        <v>45760</v>
      </c>
      <c r="B381">
        <v>91120.04</v>
      </c>
      <c r="C381">
        <v>50.533900000000003</v>
      </c>
      <c r="D381">
        <v>46.6</v>
      </c>
      <c r="E381">
        <v>4.9950000000000001</v>
      </c>
      <c r="F381">
        <v>59.905200000000001</v>
      </c>
      <c r="G381">
        <f t="shared" si="30"/>
        <v>2.3360736747529032E-2</v>
      </c>
      <c r="H381">
        <f t="shared" si="31"/>
        <v>3.7657084188911671E-2</v>
      </c>
      <c r="I381">
        <f t="shared" si="32"/>
        <v>4.0875586330131775E-2</v>
      </c>
      <c r="J381">
        <f t="shared" si="33"/>
        <v>1.9387755102040716E-2</v>
      </c>
      <c r="K381">
        <f t="shared" si="34"/>
        <v>3.8945717311740236E-3</v>
      </c>
    </row>
    <row r="382" spans="1:11" x14ac:dyDescent="0.3">
      <c r="A382" s="1">
        <v>45767</v>
      </c>
      <c r="B382">
        <v>95165.01</v>
      </c>
      <c r="C382">
        <v>52.534500000000001</v>
      </c>
      <c r="D382">
        <v>50.82</v>
      </c>
      <c r="E382">
        <v>5.1180000000000003</v>
      </c>
      <c r="F382">
        <v>59.217199999999998</v>
      </c>
      <c r="G382">
        <f t="shared" si="30"/>
        <v>4.4391661812264394E-2</v>
      </c>
      <c r="H382">
        <f t="shared" si="31"/>
        <v>3.9589265819578445E-2</v>
      </c>
      <c r="I382">
        <f t="shared" si="32"/>
        <v>9.0557939914163166E-2</v>
      </c>
      <c r="J382">
        <f t="shared" si="33"/>
        <v>2.4624624624624669E-2</v>
      </c>
      <c r="K382">
        <f t="shared" si="34"/>
        <v>-1.1484812670686351E-2</v>
      </c>
    </row>
    <row r="383" spans="1:11" x14ac:dyDescent="0.3">
      <c r="A383" s="1">
        <v>45774</v>
      </c>
      <c r="B383">
        <v>100156.88</v>
      </c>
      <c r="C383">
        <v>55.0167</v>
      </c>
      <c r="D383">
        <v>53.06</v>
      </c>
      <c r="E383">
        <v>5.92</v>
      </c>
      <c r="F383">
        <v>63.958300000000001</v>
      </c>
      <c r="G383">
        <f t="shared" si="30"/>
        <v>5.2454888619252182E-2</v>
      </c>
      <c r="H383">
        <f t="shared" si="31"/>
        <v>4.724895068954682E-2</v>
      </c>
      <c r="I383">
        <f t="shared" si="32"/>
        <v>4.4077134986225897E-2</v>
      </c>
      <c r="J383">
        <f t="shared" si="33"/>
        <v>0.15670183665494331</v>
      </c>
      <c r="K383">
        <f t="shared" si="34"/>
        <v>8.0062887134143557E-2</v>
      </c>
    </row>
    <row r="384" spans="1:11" x14ac:dyDescent="0.3">
      <c r="A384" s="1">
        <v>45781</v>
      </c>
      <c r="B384">
        <v>101199.94</v>
      </c>
      <c r="C384">
        <v>56.572800000000001</v>
      </c>
      <c r="D384">
        <v>53.72</v>
      </c>
      <c r="E384">
        <v>6.0259999999999998</v>
      </c>
      <c r="F384">
        <v>64.2</v>
      </c>
      <c r="G384">
        <f t="shared" si="30"/>
        <v>1.0414262105608696E-2</v>
      </c>
      <c r="H384">
        <f t="shared" si="31"/>
        <v>2.8284139179558299E-2</v>
      </c>
      <c r="I384">
        <f t="shared" si="32"/>
        <v>1.2438748586505843E-2</v>
      </c>
      <c r="J384">
        <f t="shared" si="33"/>
        <v>1.7905405405405306E-2</v>
      </c>
      <c r="K384">
        <f t="shared" si="34"/>
        <v>3.7790247708273661E-3</v>
      </c>
    </row>
    <row r="385" spans="1:11" x14ac:dyDescent="0.3">
      <c r="A385" s="1">
        <v>45788</v>
      </c>
      <c r="B385">
        <v>103247.39</v>
      </c>
      <c r="C385">
        <v>57.517499999999998</v>
      </c>
      <c r="D385">
        <v>54.92</v>
      </c>
      <c r="E385">
        <v>6.6360000000000001</v>
      </c>
      <c r="F385">
        <v>67.184100000000001</v>
      </c>
      <c r="G385">
        <f t="shared" si="30"/>
        <v>2.0231731362686523E-2</v>
      </c>
      <c r="H385">
        <f t="shared" si="31"/>
        <v>1.6698837603936756E-2</v>
      </c>
      <c r="I385">
        <f t="shared" si="32"/>
        <v>2.2338049143708183E-2</v>
      </c>
      <c r="J385">
        <f t="shared" si="33"/>
        <v>0.10122801194822451</v>
      </c>
      <c r="K385">
        <f t="shared" si="34"/>
        <v>4.6481308411215005E-2</v>
      </c>
    </row>
    <row r="386" spans="1:11" x14ac:dyDescent="0.3">
      <c r="A386" s="1">
        <v>45795</v>
      </c>
      <c r="B386">
        <v>103150.46</v>
      </c>
      <c r="C386">
        <v>58.647500000000001</v>
      </c>
      <c r="D386">
        <v>52.02</v>
      </c>
      <c r="E386">
        <v>7.2140000000000004</v>
      </c>
      <c r="F386">
        <v>67.295699999999997</v>
      </c>
      <c r="G386">
        <f t="shared" si="30"/>
        <v>-9.3881307798671099E-4</v>
      </c>
      <c r="H386">
        <f t="shared" si="31"/>
        <v>1.9646194636415037E-2</v>
      </c>
      <c r="I386">
        <f t="shared" si="32"/>
        <v>-5.2804078659868914E-2</v>
      </c>
      <c r="J386">
        <f t="shared" si="33"/>
        <v>8.7100663050030169E-2</v>
      </c>
      <c r="K386">
        <f t="shared" si="34"/>
        <v>1.6611073155701206E-3</v>
      </c>
    </row>
    <row r="387" spans="1:11" x14ac:dyDescent="0.3">
      <c r="A387" s="1">
        <v>45802</v>
      </c>
      <c r="B387">
        <v>99925.61</v>
      </c>
      <c r="C387">
        <v>54.2943</v>
      </c>
      <c r="D387">
        <v>52.72</v>
      </c>
      <c r="E387">
        <v>7.15</v>
      </c>
      <c r="F387">
        <v>65.5852</v>
      </c>
      <c r="G387">
        <f t="shared" si="30"/>
        <v>-3.1263554229423729E-2</v>
      </c>
      <c r="H387">
        <f t="shared" si="31"/>
        <v>-7.4226522869687561E-2</v>
      </c>
      <c r="I387">
        <f t="shared" si="32"/>
        <v>1.3456362937331656E-2</v>
      </c>
      <c r="J387">
        <f t="shared" si="33"/>
        <v>-8.8716384807319137E-3</v>
      </c>
      <c r="K387">
        <f t="shared" si="34"/>
        <v>-2.5417671559995636E-2</v>
      </c>
    </row>
    <row r="388" spans="1:11" x14ac:dyDescent="0.3">
      <c r="A388" s="1">
        <v>45809</v>
      </c>
      <c r="B388">
        <v>101476.07</v>
      </c>
      <c r="C388">
        <v>56.665399999999998</v>
      </c>
      <c r="D388">
        <v>54.96</v>
      </c>
      <c r="E388">
        <v>6.8739999999999997</v>
      </c>
      <c r="F388">
        <v>68.364800000000002</v>
      </c>
      <c r="G388">
        <f t="shared" ref="G388:G413" si="35">B388/B387-1</f>
        <v>1.551614245837496E-2</v>
      </c>
      <c r="H388">
        <f t="shared" ref="H388:H413" si="36">C388/C387-1</f>
        <v>4.3671250941627271E-2</v>
      </c>
      <c r="I388">
        <f t="shared" ref="I388:I413" si="37">D388/D387-1</f>
        <v>4.2488619119878557E-2</v>
      </c>
      <c r="J388">
        <f t="shared" ref="J388:J413" si="38">E388/E387-1</f>
        <v>-3.8601398601398662E-2</v>
      </c>
      <c r="K388">
        <f t="shared" ref="K388:K413" si="39">F388/F387-1</f>
        <v>4.2381512902301077E-2</v>
      </c>
    </row>
    <row r="389" spans="1:11" x14ac:dyDescent="0.3">
      <c r="A389" s="1">
        <v>45816</v>
      </c>
      <c r="B389">
        <v>99287.48</v>
      </c>
      <c r="C389">
        <v>56.350499999999997</v>
      </c>
      <c r="D389">
        <v>51.8</v>
      </c>
      <c r="E389">
        <v>6.9539999999999997</v>
      </c>
      <c r="F389">
        <v>68.5321</v>
      </c>
      <c r="G389">
        <f t="shared" si="35"/>
        <v>-2.1567547895774974E-2</v>
      </c>
      <c r="H389">
        <f t="shared" si="36"/>
        <v>-5.5571830429150815E-3</v>
      </c>
      <c r="I389">
        <f t="shared" si="37"/>
        <v>-5.7496360989810813E-2</v>
      </c>
      <c r="J389">
        <f t="shared" si="38"/>
        <v>1.1638056444573719E-2</v>
      </c>
      <c r="K389">
        <f t="shared" si="39"/>
        <v>2.4471657929225898E-3</v>
      </c>
    </row>
    <row r="390" spans="1:11" x14ac:dyDescent="0.3">
      <c r="A390" s="1">
        <v>45823</v>
      </c>
      <c r="B390">
        <v>99364.86</v>
      </c>
      <c r="C390">
        <v>54.646299999999997</v>
      </c>
      <c r="D390">
        <v>50.76</v>
      </c>
      <c r="E390">
        <v>7.29</v>
      </c>
      <c r="F390">
        <v>71.8416</v>
      </c>
      <c r="G390">
        <f t="shared" si="35"/>
        <v>7.793530463258147E-4</v>
      </c>
      <c r="H390">
        <f t="shared" si="36"/>
        <v>-3.0242854987977075E-2</v>
      </c>
      <c r="I390">
        <f t="shared" si="37"/>
        <v>-2.0077220077220015E-2</v>
      </c>
      <c r="J390">
        <f t="shared" si="38"/>
        <v>4.831751509922344E-2</v>
      </c>
      <c r="K390">
        <f t="shared" si="39"/>
        <v>4.8291238704198491E-2</v>
      </c>
    </row>
    <row r="391" spans="1:11" x14ac:dyDescent="0.3">
      <c r="A391" s="1">
        <v>45830</v>
      </c>
      <c r="B391">
        <v>100405.84</v>
      </c>
      <c r="C391">
        <v>55.665100000000002</v>
      </c>
      <c r="D391">
        <v>51</v>
      </c>
      <c r="E391">
        <v>7.9379999999999997</v>
      </c>
      <c r="F391">
        <v>76.973100000000002</v>
      </c>
      <c r="G391">
        <f t="shared" si="35"/>
        <v>1.0476339422206049E-2</v>
      </c>
      <c r="H391">
        <f t="shared" si="36"/>
        <v>1.8643531218033083E-2</v>
      </c>
      <c r="I391">
        <f t="shared" si="37"/>
        <v>4.7281323877068626E-3</v>
      </c>
      <c r="J391">
        <f t="shared" si="38"/>
        <v>8.8888888888888795E-2</v>
      </c>
      <c r="K391">
        <f t="shared" si="39"/>
        <v>7.142797487806507E-2</v>
      </c>
    </row>
    <row r="392" spans="1:11" x14ac:dyDescent="0.3">
      <c r="A392" s="1">
        <v>45837</v>
      </c>
      <c r="B392">
        <v>103728.06</v>
      </c>
      <c r="C392">
        <v>57.443399999999997</v>
      </c>
      <c r="D392">
        <v>52.18</v>
      </c>
      <c r="E392">
        <v>8.2520000000000007</v>
      </c>
      <c r="F392">
        <v>75.866900000000001</v>
      </c>
      <c r="G392">
        <f t="shared" si="35"/>
        <v>3.3087916001698803E-2</v>
      </c>
      <c r="H392">
        <f t="shared" si="36"/>
        <v>3.1946408072562438E-2</v>
      </c>
      <c r="I392">
        <f t="shared" si="37"/>
        <v>2.3137254901960835E-2</v>
      </c>
      <c r="J392">
        <f t="shared" si="38"/>
        <v>3.9556563366087261E-2</v>
      </c>
      <c r="K392">
        <f t="shared" si="39"/>
        <v>-1.4371254373281017E-2</v>
      </c>
    </row>
    <row r="393" spans="1:11" x14ac:dyDescent="0.3">
      <c r="A393" s="1">
        <v>45844</v>
      </c>
      <c r="B393">
        <v>105548.27</v>
      </c>
      <c r="C393">
        <v>57.146999999999998</v>
      </c>
      <c r="D393">
        <v>52.2</v>
      </c>
      <c r="E393">
        <v>8.4719999999999995</v>
      </c>
      <c r="F393">
        <v>78.544200000000004</v>
      </c>
      <c r="G393">
        <f t="shared" si="35"/>
        <v>1.7547903624149486E-2</v>
      </c>
      <c r="H393">
        <f t="shared" si="36"/>
        <v>-5.1598617073501662E-3</v>
      </c>
      <c r="I393">
        <f t="shared" si="37"/>
        <v>3.8328861632819233E-4</v>
      </c>
      <c r="J393">
        <f t="shared" si="38"/>
        <v>2.6660203587009157E-2</v>
      </c>
      <c r="K393">
        <f t="shared" si="39"/>
        <v>3.5289434522828733E-2</v>
      </c>
    </row>
    <row r="394" spans="1:11" x14ac:dyDescent="0.3">
      <c r="A394" s="1">
        <v>45851</v>
      </c>
      <c r="B394">
        <v>105106.98</v>
      </c>
      <c r="C394">
        <v>55.628</v>
      </c>
      <c r="D394">
        <v>52.8</v>
      </c>
      <c r="E394">
        <v>8.7080000000000002</v>
      </c>
      <c r="F394">
        <v>80.840400000000002</v>
      </c>
      <c r="G394">
        <f t="shared" si="35"/>
        <v>-4.1809306774995836E-3</v>
      </c>
      <c r="H394">
        <f t="shared" si="36"/>
        <v>-2.6580572908464162E-2</v>
      </c>
      <c r="I394">
        <f t="shared" si="37"/>
        <v>1.1494252873563093E-2</v>
      </c>
      <c r="J394">
        <f t="shared" si="38"/>
        <v>2.7856468366383558E-2</v>
      </c>
      <c r="K394">
        <f t="shared" si="39"/>
        <v>2.923449471762396E-2</v>
      </c>
    </row>
    <row r="395" spans="1:11" x14ac:dyDescent="0.3">
      <c r="A395" s="1">
        <v>45858</v>
      </c>
      <c r="B395">
        <v>108431.73</v>
      </c>
      <c r="C395">
        <v>57.610100000000003</v>
      </c>
      <c r="D395">
        <v>50.9</v>
      </c>
      <c r="E395">
        <v>8.77</v>
      </c>
      <c r="F395">
        <v>81.258700000000005</v>
      </c>
      <c r="G395">
        <f t="shared" si="35"/>
        <v>3.1632057166897987E-2</v>
      </c>
      <c r="H395">
        <f t="shared" si="36"/>
        <v>3.5631336736895225E-2</v>
      </c>
      <c r="I395">
        <f t="shared" si="37"/>
        <v>-3.5984848484848508E-2</v>
      </c>
      <c r="J395">
        <f t="shared" si="38"/>
        <v>7.1198897565456498E-3</v>
      </c>
      <c r="K395">
        <f t="shared" si="39"/>
        <v>5.1743930015191175E-3</v>
      </c>
    </row>
    <row r="396" spans="1:11" x14ac:dyDescent="0.3">
      <c r="A396" s="1">
        <v>45865</v>
      </c>
      <c r="B396">
        <v>108552.82</v>
      </c>
      <c r="C396">
        <v>57.887999999999998</v>
      </c>
      <c r="D396">
        <v>51.2</v>
      </c>
      <c r="E396">
        <v>8.7040000000000006</v>
      </c>
      <c r="F396">
        <v>77.354299999999995</v>
      </c>
      <c r="G396">
        <f t="shared" si="35"/>
        <v>1.1167395374029887E-3</v>
      </c>
      <c r="H396">
        <f t="shared" si="36"/>
        <v>4.82380693663087E-3</v>
      </c>
      <c r="I396">
        <f t="shared" si="37"/>
        <v>5.893909626719207E-3</v>
      </c>
      <c r="J396">
        <f t="shared" si="38"/>
        <v>-7.525655644241569E-3</v>
      </c>
      <c r="K396">
        <f t="shared" si="39"/>
        <v>-4.8049008906123403E-2</v>
      </c>
    </row>
    <row r="397" spans="1:11" x14ac:dyDescent="0.3">
      <c r="A397" s="1">
        <v>45872</v>
      </c>
      <c r="B397">
        <v>105684.54</v>
      </c>
      <c r="C397">
        <v>57.758299999999998</v>
      </c>
      <c r="D397">
        <v>47.51</v>
      </c>
      <c r="E397">
        <v>8.2059999999999995</v>
      </c>
      <c r="F397">
        <v>76.6477</v>
      </c>
      <c r="G397">
        <f t="shared" si="35"/>
        <v>-2.6422897166559212E-2</v>
      </c>
      <c r="H397">
        <f t="shared" si="36"/>
        <v>-2.2405334438916347E-3</v>
      </c>
      <c r="I397">
        <f t="shared" si="37"/>
        <v>-7.2070312500000067E-2</v>
      </c>
      <c r="J397">
        <f t="shared" si="38"/>
        <v>-5.7215073529411908E-2</v>
      </c>
      <c r="K397">
        <f t="shared" si="39"/>
        <v>-9.1345923885290947E-3</v>
      </c>
    </row>
    <row r="398" spans="1:11" x14ac:dyDescent="0.3">
      <c r="A398" s="1">
        <v>45879</v>
      </c>
      <c r="B398">
        <v>110917.43</v>
      </c>
      <c r="C398">
        <v>60.796300000000002</v>
      </c>
      <c r="D398">
        <v>47.75</v>
      </c>
      <c r="E398">
        <v>8.16</v>
      </c>
      <c r="F398">
        <v>77.986400000000003</v>
      </c>
      <c r="G398">
        <f t="shared" si="35"/>
        <v>4.951424304822627E-2</v>
      </c>
      <c r="H398">
        <f t="shared" si="36"/>
        <v>5.2598500994662345E-2</v>
      </c>
      <c r="I398">
        <f t="shared" si="37"/>
        <v>5.0515680909282157E-3</v>
      </c>
      <c r="J398">
        <f t="shared" si="38"/>
        <v>-5.6056543992200059E-3</v>
      </c>
      <c r="K398">
        <f t="shared" si="39"/>
        <v>1.7465625191623424E-2</v>
      </c>
    </row>
    <row r="399" spans="1:11" x14ac:dyDescent="0.3">
      <c r="A399" s="1">
        <v>45886</v>
      </c>
      <c r="B399">
        <v>109366.66</v>
      </c>
      <c r="C399">
        <v>60.110900000000001</v>
      </c>
      <c r="D399">
        <v>47.22</v>
      </c>
      <c r="E399">
        <v>8.2360000000000007</v>
      </c>
      <c r="F399">
        <v>78.14</v>
      </c>
      <c r="G399">
        <f t="shared" si="35"/>
        <v>-1.3981301225605258E-2</v>
      </c>
      <c r="H399">
        <f t="shared" si="36"/>
        <v>-1.1273712380523215E-2</v>
      </c>
      <c r="I399">
        <f t="shared" si="37"/>
        <v>-1.109947643979059E-2</v>
      </c>
      <c r="J399">
        <f t="shared" si="38"/>
        <v>9.3137254901960453E-3</v>
      </c>
      <c r="K399">
        <f t="shared" si="39"/>
        <v>1.9695741821650348E-3</v>
      </c>
    </row>
    <row r="400" spans="1:11" x14ac:dyDescent="0.3">
      <c r="A400" s="1">
        <v>45893</v>
      </c>
      <c r="B400">
        <v>107648.46</v>
      </c>
      <c r="C400">
        <v>57.776800000000001</v>
      </c>
      <c r="D400">
        <v>46</v>
      </c>
      <c r="E400">
        <v>8.4260000000000002</v>
      </c>
      <c r="F400">
        <v>83.4</v>
      </c>
      <c r="G400">
        <f t="shared" si="35"/>
        <v>-1.5710455087501018E-2</v>
      </c>
      <c r="H400">
        <f t="shared" si="36"/>
        <v>-3.8829896075420534E-2</v>
      </c>
      <c r="I400">
        <f t="shared" si="37"/>
        <v>-2.5836509953409581E-2</v>
      </c>
      <c r="J400">
        <f t="shared" si="38"/>
        <v>2.3069451189897894E-2</v>
      </c>
      <c r="K400">
        <f t="shared" si="39"/>
        <v>6.7315075505502975E-2</v>
      </c>
    </row>
    <row r="401" spans="1:11" x14ac:dyDescent="0.3">
      <c r="A401" s="1">
        <v>45900</v>
      </c>
      <c r="B401">
        <v>104775.45</v>
      </c>
      <c r="C401">
        <v>56.091099999999997</v>
      </c>
      <c r="D401">
        <v>45.43</v>
      </c>
      <c r="E401">
        <v>8.4459999999999997</v>
      </c>
      <c r="F401">
        <v>77.78</v>
      </c>
      <c r="G401">
        <f t="shared" si="35"/>
        <v>-2.6688816542289717E-2</v>
      </c>
      <c r="H401">
        <f t="shared" si="36"/>
        <v>-2.917607067196526E-2</v>
      </c>
      <c r="I401">
        <f t="shared" si="37"/>
        <v>-1.2391304347826093E-2</v>
      </c>
      <c r="J401">
        <f t="shared" si="38"/>
        <v>2.3736055067646866E-3</v>
      </c>
      <c r="K401">
        <f t="shared" si="39"/>
        <v>-6.7386091127098369E-2</v>
      </c>
    </row>
    <row r="402" spans="1:11" x14ac:dyDescent="0.3">
      <c r="A402" s="1">
        <v>45907</v>
      </c>
      <c r="B402">
        <v>105563.27</v>
      </c>
      <c r="C402">
        <v>56.535699999999999</v>
      </c>
      <c r="D402">
        <v>47.42</v>
      </c>
      <c r="E402">
        <v>9.39</v>
      </c>
      <c r="F402">
        <v>81.08</v>
      </c>
      <c r="G402">
        <f t="shared" si="35"/>
        <v>7.5191278109518755E-3</v>
      </c>
      <c r="H402">
        <f t="shared" si="36"/>
        <v>7.92639117435745E-3</v>
      </c>
      <c r="I402">
        <f t="shared" si="37"/>
        <v>4.3803653973145451E-2</v>
      </c>
      <c r="J402">
        <f t="shared" si="38"/>
        <v>0.11176888467913826</v>
      </c>
      <c r="K402">
        <f t="shared" si="39"/>
        <v>4.2427359218307981E-2</v>
      </c>
    </row>
    <row r="403" spans="1:11" x14ac:dyDescent="0.3">
      <c r="A403" s="1">
        <v>45914</v>
      </c>
      <c r="B403">
        <v>106413.18</v>
      </c>
      <c r="C403">
        <v>56.832099999999997</v>
      </c>
      <c r="D403">
        <v>46.7</v>
      </c>
      <c r="E403">
        <v>9.0060000000000002</v>
      </c>
      <c r="F403">
        <v>81.239999999999995</v>
      </c>
      <c r="G403">
        <f t="shared" si="35"/>
        <v>8.0511905324645028E-3</v>
      </c>
      <c r="H403">
        <f t="shared" si="36"/>
        <v>5.2427050518522034E-3</v>
      </c>
      <c r="I403">
        <f t="shared" si="37"/>
        <v>-1.5183466891606878E-2</v>
      </c>
      <c r="J403">
        <f t="shared" si="38"/>
        <v>-4.0894568690095889E-2</v>
      </c>
      <c r="K403">
        <f t="shared" si="39"/>
        <v>1.9733596447952806E-3</v>
      </c>
    </row>
    <row r="404" spans="1:11" x14ac:dyDescent="0.3">
      <c r="A404" s="1">
        <v>45921</v>
      </c>
      <c r="B404">
        <v>105380.97</v>
      </c>
      <c r="C404">
        <v>55.850299999999997</v>
      </c>
      <c r="D404">
        <v>45.77</v>
      </c>
      <c r="E404">
        <v>8.4359999999999999</v>
      </c>
      <c r="F404">
        <v>81.52</v>
      </c>
      <c r="G404">
        <f t="shared" si="35"/>
        <v>-9.7000202418534576E-3</v>
      </c>
      <c r="H404">
        <f t="shared" si="36"/>
        <v>-1.7275448206207411E-2</v>
      </c>
      <c r="I404">
        <f t="shared" si="37"/>
        <v>-1.9914346895074986E-2</v>
      </c>
      <c r="J404">
        <f t="shared" si="38"/>
        <v>-6.3291139240506333E-2</v>
      </c>
      <c r="K404">
        <f t="shared" si="39"/>
        <v>3.4465780403742929E-3</v>
      </c>
    </row>
    <row r="405" spans="1:11" x14ac:dyDescent="0.3">
      <c r="A405" s="1">
        <v>45928</v>
      </c>
      <c r="B405">
        <v>106570.62</v>
      </c>
      <c r="C405">
        <v>55.24</v>
      </c>
      <c r="D405">
        <v>43.03</v>
      </c>
      <c r="E405">
        <v>8.6660000000000004</v>
      </c>
      <c r="F405">
        <v>89.14</v>
      </c>
      <c r="G405">
        <f t="shared" si="35"/>
        <v>1.1289040136942985E-2</v>
      </c>
      <c r="H405">
        <f t="shared" si="36"/>
        <v>-1.0927425636030552E-2</v>
      </c>
      <c r="I405">
        <f t="shared" si="37"/>
        <v>-5.986454009176323E-2</v>
      </c>
      <c r="J405">
        <f t="shared" si="38"/>
        <v>2.7264106211474681E-2</v>
      </c>
      <c r="K405">
        <f t="shared" si="39"/>
        <v>9.3473994111874514E-2</v>
      </c>
    </row>
    <row r="406" spans="1:11" x14ac:dyDescent="0.3">
      <c r="A406" s="1">
        <v>45935</v>
      </c>
      <c r="B406">
        <v>108016.79</v>
      </c>
      <c r="C406">
        <v>55.32</v>
      </c>
      <c r="D406">
        <v>42.84</v>
      </c>
      <c r="E406">
        <v>8.7219999999999995</v>
      </c>
      <c r="F406">
        <v>86.15</v>
      </c>
      <c r="G406">
        <f t="shared" si="35"/>
        <v>1.3570062743371469E-2</v>
      </c>
      <c r="H406">
        <f t="shared" si="36"/>
        <v>1.4482259232440065E-3</v>
      </c>
      <c r="I406">
        <f t="shared" si="37"/>
        <v>-4.415524052986286E-3</v>
      </c>
      <c r="J406">
        <f t="shared" si="38"/>
        <v>6.4620355411952879E-3</v>
      </c>
      <c r="K406">
        <f t="shared" si="39"/>
        <v>-3.3542741754543304E-2</v>
      </c>
    </row>
    <row r="407" spans="1:11" x14ac:dyDescent="0.3">
      <c r="A407" s="1">
        <v>45942</v>
      </c>
      <c r="B407">
        <v>107951.51</v>
      </c>
      <c r="C407">
        <v>55.62</v>
      </c>
      <c r="D407">
        <v>43.72</v>
      </c>
      <c r="E407">
        <v>8.6419999999999995</v>
      </c>
      <c r="F407">
        <v>89</v>
      </c>
      <c r="G407">
        <f t="shared" si="35"/>
        <v>-6.0435049032658839E-4</v>
      </c>
      <c r="H407">
        <f t="shared" si="36"/>
        <v>5.4229934924077128E-3</v>
      </c>
      <c r="I407">
        <f t="shared" si="37"/>
        <v>2.0541549953314586E-2</v>
      </c>
      <c r="J407">
        <f t="shared" si="38"/>
        <v>-9.1722082091263424E-3</v>
      </c>
      <c r="K407">
        <f t="shared" si="39"/>
        <v>3.3081834010446842E-2</v>
      </c>
    </row>
    <row r="408" spans="1:11" x14ac:dyDescent="0.3">
      <c r="A408" s="1">
        <v>45949</v>
      </c>
      <c r="B408">
        <v>107764.77</v>
      </c>
      <c r="C408">
        <v>54.56</v>
      </c>
      <c r="D408">
        <v>44.97</v>
      </c>
      <c r="E408">
        <v>8.86</v>
      </c>
      <c r="F408">
        <v>88.85</v>
      </c>
      <c r="G408">
        <f t="shared" si="35"/>
        <v>-1.7298507450241862E-3</v>
      </c>
      <c r="H408">
        <f t="shared" si="36"/>
        <v>-1.9057892844300484E-2</v>
      </c>
      <c r="I408">
        <f t="shared" si="37"/>
        <v>2.8591033851784076E-2</v>
      </c>
      <c r="J408">
        <f t="shared" si="38"/>
        <v>2.5225642212450827E-2</v>
      </c>
      <c r="K408">
        <f t="shared" si="39"/>
        <v>-1.6853932584269815E-3</v>
      </c>
    </row>
    <row r="409" spans="1:11" x14ac:dyDescent="0.3">
      <c r="A409" s="1">
        <v>45956</v>
      </c>
      <c r="B409">
        <v>111427.76</v>
      </c>
      <c r="C409">
        <v>57.38</v>
      </c>
      <c r="D409">
        <v>44.75</v>
      </c>
      <c r="E409">
        <v>10.195</v>
      </c>
      <c r="F409">
        <v>97.65</v>
      </c>
      <c r="G409">
        <f t="shared" si="35"/>
        <v>3.3990607505588244E-2</v>
      </c>
      <c r="H409">
        <f t="shared" si="36"/>
        <v>5.1686217008797719E-2</v>
      </c>
      <c r="I409">
        <f t="shared" si="37"/>
        <v>-4.8921503224371721E-3</v>
      </c>
      <c r="J409">
        <f t="shared" si="38"/>
        <v>0.15067720090293468</v>
      </c>
      <c r="K409">
        <f t="shared" si="39"/>
        <v>9.9043331457512762E-2</v>
      </c>
    </row>
    <row r="410" spans="1:11" x14ac:dyDescent="0.3">
      <c r="A410" s="1">
        <v>45963</v>
      </c>
      <c r="B410">
        <v>111487.05</v>
      </c>
      <c r="C410">
        <v>59.06</v>
      </c>
      <c r="D410">
        <v>44.07</v>
      </c>
      <c r="E410">
        <v>10</v>
      </c>
      <c r="F410">
        <v>100.06</v>
      </c>
      <c r="G410">
        <f t="shared" si="35"/>
        <v>5.3209361832284863E-4</v>
      </c>
      <c r="H410">
        <f t="shared" si="36"/>
        <v>2.9278494248867304E-2</v>
      </c>
      <c r="I410">
        <f t="shared" si="37"/>
        <v>-1.5195530726257012E-2</v>
      </c>
      <c r="J410">
        <f t="shared" si="38"/>
        <v>-1.9127023050514946E-2</v>
      </c>
      <c r="K410">
        <f t="shared" si="39"/>
        <v>2.4679979518689166E-2</v>
      </c>
    </row>
    <row r="411" spans="1:11" x14ac:dyDescent="0.3">
      <c r="A411" s="1">
        <v>45970</v>
      </c>
      <c r="B411">
        <v>110985.15</v>
      </c>
      <c r="C411">
        <v>60.44</v>
      </c>
      <c r="D411">
        <v>41.5</v>
      </c>
      <c r="E411">
        <v>10.3</v>
      </c>
      <c r="F411">
        <v>98.93</v>
      </c>
      <c r="G411">
        <f t="shared" si="35"/>
        <v>-4.5018681541937333E-3</v>
      </c>
      <c r="H411">
        <f t="shared" si="36"/>
        <v>2.3366068405011875E-2</v>
      </c>
      <c r="I411">
        <f t="shared" si="37"/>
        <v>-5.8316314953483106E-2</v>
      </c>
      <c r="J411">
        <f t="shared" si="38"/>
        <v>3.0000000000000027E-2</v>
      </c>
      <c r="K411">
        <f t="shared" si="39"/>
        <v>-1.1293224065560659E-2</v>
      </c>
    </row>
    <row r="412" spans="1:11" x14ac:dyDescent="0.3">
      <c r="A412" s="1">
        <v>45977</v>
      </c>
      <c r="B412">
        <v>111687.24</v>
      </c>
      <c r="C412">
        <v>60.66</v>
      </c>
      <c r="D412">
        <v>40.93</v>
      </c>
      <c r="E412">
        <v>10.63</v>
      </c>
      <c r="F412">
        <v>104</v>
      </c>
      <c r="G412">
        <f t="shared" si="35"/>
        <v>6.3259814488696442E-3</v>
      </c>
      <c r="H412">
        <f t="shared" si="36"/>
        <v>3.6399735274652567E-3</v>
      </c>
      <c r="I412">
        <f t="shared" si="37"/>
        <v>-1.3734939759036169E-2</v>
      </c>
      <c r="J412">
        <f t="shared" si="38"/>
        <v>3.2038834951456208E-2</v>
      </c>
      <c r="K412">
        <f t="shared" si="39"/>
        <v>5.124835742444156E-2</v>
      </c>
    </row>
    <row r="413" spans="1:11" x14ac:dyDescent="0.3">
      <c r="A413" s="1">
        <v>45984</v>
      </c>
      <c r="B413">
        <v>110369.15</v>
      </c>
      <c r="C413">
        <v>61.8</v>
      </c>
      <c r="D413">
        <v>41.93</v>
      </c>
      <c r="E413">
        <v>10</v>
      </c>
      <c r="F413">
        <v>101.2</v>
      </c>
      <c r="G413">
        <f t="shared" si="35"/>
        <v>-1.1801616729001596E-2</v>
      </c>
      <c r="H413">
        <f t="shared" si="36"/>
        <v>1.879327398615227E-2</v>
      </c>
      <c r="I413">
        <f t="shared" si="37"/>
        <v>2.4431956999755755E-2</v>
      </c>
      <c r="J413">
        <f t="shared" si="38"/>
        <v>-5.9266227657572945E-2</v>
      </c>
      <c r="K413">
        <f t="shared" si="39"/>
        <v>-2.6923076923076938E-2</v>
      </c>
    </row>
  </sheetData>
  <conditionalFormatting sqref="N4:R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:R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1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BD25A-C144-42B1-86DC-E37B8328D7F5}">
  <dimension ref="A1:F413"/>
  <sheetViews>
    <sheetView workbookViewId="0">
      <selection sqref="A1:E104857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43107</v>
      </c>
      <c r="B2">
        <v>24.8916</v>
      </c>
      <c r="C2">
        <v>26.5991</v>
      </c>
      <c r="D2">
        <v>24.8916</v>
      </c>
      <c r="E2">
        <v>26.0807</v>
      </c>
      <c r="F2">
        <v>10351922.536855999</v>
      </c>
    </row>
    <row r="3" spans="1:6" x14ac:dyDescent="0.3">
      <c r="A3" s="1">
        <v>43114</v>
      </c>
      <c r="B3">
        <v>26.1343</v>
      </c>
      <c r="C3">
        <v>27.194099999999999</v>
      </c>
      <c r="D3">
        <v>25.756399999999999</v>
      </c>
      <c r="E3">
        <v>26.7285</v>
      </c>
      <c r="F3">
        <v>17891505.509852</v>
      </c>
    </row>
    <row r="4" spans="1:6" x14ac:dyDescent="0.3">
      <c r="A4" s="1">
        <v>43121</v>
      </c>
      <c r="B4">
        <v>26.6875</v>
      </c>
      <c r="C4">
        <v>27.011700000000001</v>
      </c>
      <c r="D4">
        <v>26.163799999999998</v>
      </c>
      <c r="E4">
        <v>26.540299999999998</v>
      </c>
      <c r="F4">
        <v>15918871.992839999</v>
      </c>
    </row>
    <row r="5" spans="1:6" x14ac:dyDescent="0.3">
      <c r="A5" s="1">
        <v>43128</v>
      </c>
      <c r="B5">
        <v>26.628599999999999</v>
      </c>
      <c r="C5">
        <v>27.889800000000001</v>
      </c>
      <c r="D5">
        <v>26.569800000000001</v>
      </c>
      <c r="E5">
        <v>27.889800000000001</v>
      </c>
      <c r="F5">
        <v>12014092.150745001</v>
      </c>
    </row>
    <row r="6" spans="1:6" x14ac:dyDescent="0.3">
      <c r="A6" s="1">
        <v>43135</v>
      </c>
      <c r="B6">
        <v>27.736899999999999</v>
      </c>
      <c r="C6">
        <v>27.8596</v>
      </c>
      <c r="D6">
        <v>25.627700000000001</v>
      </c>
      <c r="E6">
        <v>25.627700000000001</v>
      </c>
      <c r="F6">
        <v>10899240.728216</v>
      </c>
    </row>
    <row r="7" spans="1:6" x14ac:dyDescent="0.3">
      <c r="A7" s="1">
        <v>43142</v>
      </c>
      <c r="B7">
        <v>25.332799999999999</v>
      </c>
      <c r="C7">
        <v>25.9925</v>
      </c>
      <c r="D7">
        <v>24.578399999999998</v>
      </c>
      <c r="E7">
        <v>25.539400000000001</v>
      </c>
      <c r="F7">
        <v>22607686.807535999</v>
      </c>
    </row>
    <row r="8" spans="1:6" x14ac:dyDescent="0.3">
      <c r="A8" s="1">
        <v>43149</v>
      </c>
      <c r="B8">
        <v>25.833600000000001</v>
      </c>
      <c r="C8">
        <v>26.746200000000002</v>
      </c>
      <c r="D8">
        <v>25.633600000000001</v>
      </c>
      <c r="E8">
        <v>26.2638</v>
      </c>
      <c r="F8">
        <v>9307143.8451477997</v>
      </c>
    </row>
    <row r="9" spans="1:6" x14ac:dyDescent="0.3">
      <c r="A9" s="1">
        <v>43156</v>
      </c>
      <c r="B9">
        <v>26.334399999999999</v>
      </c>
      <c r="C9">
        <v>26.410900000000002</v>
      </c>
      <c r="D9">
        <v>25.338699999999999</v>
      </c>
      <c r="E9">
        <v>25.6859</v>
      </c>
      <c r="F9">
        <v>9029073.5030572005</v>
      </c>
    </row>
    <row r="10" spans="1:6" x14ac:dyDescent="0.3">
      <c r="A10" s="1">
        <v>43163</v>
      </c>
      <c r="B10">
        <v>25.892499999999998</v>
      </c>
      <c r="C10">
        <v>26.487400000000001</v>
      </c>
      <c r="D10">
        <v>24.354700000000001</v>
      </c>
      <c r="E10">
        <v>24.478999999999999</v>
      </c>
      <c r="F10">
        <v>15777739.304042</v>
      </c>
    </row>
    <row r="11" spans="1:6" x14ac:dyDescent="0.3">
      <c r="A11" s="1">
        <v>43170</v>
      </c>
      <c r="B11">
        <v>24.478999999999999</v>
      </c>
      <c r="C11">
        <v>25.7454</v>
      </c>
      <c r="D11">
        <v>24.2195</v>
      </c>
      <c r="E11">
        <v>25.7454</v>
      </c>
      <c r="F11">
        <v>9124055.3620372005</v>
      </c>
    </row>
    <row r="12" spans="1:6" x14ac:dyDescent="0.3">
      <c r="A12" s="1">
        <v>43177</v>
      </c>
      <c r="B12">
        <v>25.7454</v>
      </c>
      <c r="C12">
        <v>26.581499999999998</v>
      </c>
      <c r="D12">
        <v>25.197600000000001</v>
      </c>
      <c r="E12">
        <v>25.197600000000001</v>
      </c>
      <c r="F12">
        <v>18034624.891314998</v>
      </c>
    </row>
    <row r="13" spans="1:6" x14ac:dyDescent="0.3">
      <c r="A13" s="1">
        <v>43184</v>
      </c>
      <c r="B13">
        <v>25.332799999999999</v>
      </c>
      <c r="C13">
        <v>26.158000000000001</v>
      </c>
      <c r="D13">
        <v>24.5548</v>
      </c>
      <c r="E13">
        <v>25.332799999999999</v>
      </c>
      <c r="F13">
        <v>9982129.8171804994</v>
      </c>
    </row>
    <row r="14" spans="1:6" x14ac:dyDescent="0.3">
      <c r="A14" s="1">
        <v>43191</v>
      </c>
      <c r="B14">
        <v>25.444600000000001</v>
      </c>
      <c r="C14">
        <v>25.751300000000001</v>
      </c>
      <c r="D14">
        <v>24.3431</v>
      </c>
      <c r="E14">
        <v>24.596</v>
      </c>
      <c r="F14">
        <v>7839343.7563613998</v>
      </c>
    </row>
    <row r="15" spans="1:6" x14ac:dyDescent="0.3">
      <c r="A15" s="1">
        <v>43198</v>
      </c>
      <c r="B15">
        <v>24.596</v>
      </c>
      <c r="C15">
        <v>25.0093</v>
      </c>
      <c r="D15">
        <v>24.160699999999999</v>
      </c>
      <c r="E15">
        <v>24.5136</v>
      </c>
      <c r="F15">
        <v>6259070.4822757998</v>
      </c>
    </row>
    <row r="16" spans="1:6" x14ac:dyDescent="0.3">
      <c r="A16" s="1">
        <v>43205</v>
      </c>
      <c r="B16">
        <v>24.525300000000001</v>
      </c>
      <c r="C16">
        <v>25.362200000000001</v>
      </c>
      <c r="D16">
        <v>24.042200000000001</v>
      </c>
      <c r="E16">
        <v>25.020399999999999</v>
      </c>
      <c r="F16">
        <v>17774211.773219999</v>
      </c>
    </row>
    <row r="17" spans="1:6" x14ac:dyDescent="0.3">
      <c r="A17" s="1">
        <v>43212</v>
      </c>
      <c r="B17">
        <v>25.020399999999999</v>
      </c>
      <c r="C17">
        <v>25.952000000000002</v>
      </c>
      <c r="D17">
        <v>24.7136</v>
      </c>
      <c r="E17">
        <v>25.343800000000002</v>
      </c>
      <c r="F17">
        <v>11234408.427129</v>
      </c>
    </row>
    <row r="18" spans="1:6" x14ac:dyDescent="0.3">
      <c r="A18" s="1">
        <v>43219</v>
      </c>
      <c r="B18">
        <v>25.332799999999999</v>
      </c>
      <c r="C18">
        <v>25.615200000000002</v>
      </c>
      <c r="D18">
        <v>24.8202</v>
      </c>
      <c r="E18">
        <v>25.150400000000001</v>
      </c>
      <c r="F18">
        <v>8695853.0621154997</v>
      </c>
    </row>
    <row r="19" spans="1:6" x14ac:dyDescent="0.3">
      <c r="A19" s="1">
        <v>43226</v>
      </c>
      <c r="B19">
        <v>25.296800000000001</v>
      </c>
      <c r="C19">
        <v>25.362200000000001</v>
      </c>
      <c r="D19">
        <v>24.125299999999999</v>
      </c>
      <c r="E19">
        <v>24.378299999999999</v>
      </c>
      <c r="F19">
        <v>5512441.1907649999</v>
      </c>
    </row>
    <row r="20" spans="1:6" x14ac:dyDescent="0.3">
      <c r="A20" s="1">
        <v>43233</v>
      </c>
      <c r="B20">
        <v>24.413499999999999</v>
      </c>
      <c r="C20">
        <v>24.596</v>
      </c>
      <c r="D20">
        <v>23.200199999999999</v>
      </c>
      <c r="E20">
        <v>23.6892</v>
      </c>
      <c r="F20">
        <v>19673377.096315</v>
      </c>
    </row>
    <row r="21" spans="1:6" x14ac:dyDescent="0.3">
      <c r="A21" s="1">
        <v>43240</v>
      </c>
      <c r="B21">
        <v>23.682600000000001</v>
      </c>
      <c r="C21">
        <v>23.930299999999999</v>
      </c>
      <c r="D21">
        <v>22.439800000000002</v>
      </c>
      <c r="E21">
        <v>22.722899999999999</v>
      </c>
      <c r="F21">
        <v>13286229.528442999</v>
      </c>
    </row>
    <row r="22" spans="1:6" x14ac:dyDescent="0.3">
      <c r="A22" s="1">
        <v>43247</v>
      </c>
      <c r="B22">
        <v>22.7288</v>
      </c>
      <c r="C22">
        <v>23.064900000000002</v>
      </c>
      <c r="D22">
        <v>21.944900000000001</v>
      </c>
      <c r="E22">
        <v>22.417000000000002</v>
      </c>
      <c r="F22">
        <v>12693361.546388</v>
      </c>
    </row>
    <row r="23" spans="1:6" x14ac:dyDescent="0.3">
      <c r="A23" s="1">
        <v>43254</v>
      </c>
      <c r="B23">
        <v>22.386900000000001</v>
      </c>
      <c r="C23">
        <v>23.034700000000001</v>
      </c>
      <c r="D23">
        <v>21.391100000000002</v>
      </c>
      <c r="E23">
        <v>22.328700000000001</v>
      </c>
      <c r="F23">
        <v>16350733.56036</v>
      </c>
    </row>
    <row r="24" spans="1:6" x14ac:dyDescent="0.3">
      <c r="A24" s="1">
        <v>43261</v>
      </c>
      <c r="B24">
        <v>22.469200000000001</v>
      </c>
      <c r="C24">
        <v>23.0943</v>
      </c>
      <c r="D24">
        <v>21.880099999999999</v>
      </c>
      <c r="E24">
        <v>22.7104</v>
      </c>
      <c r="F24">
        <v>11310313.413146</v>
      </c>
    </row>
    <row r="25" spans="1:6" x14ac:dyDescent="0.3">
      <c r="A25" s="1">
        <v>43268</v>
      </c>
      <c r="B25">
        <v>22.881799999999998</v>
      </c>
      <c r="C25">
        <v>22.917100000000001</v>
      </c>
      <c r="D25">
        <v>22.075099999999999</v>
      </c>
      <c r="E25">
        <v>22.151499999999999</v>
      </c>
      <c r="F25">
        <v>12187908.041601</v>
      </c>
    </row>
    <row r="26" spans="1:6" x14ac:dyDescent="0.3">
      <c r="A26" s="1">
        <v>43275</v>
      </c>
      <c r="B26">
        <v>22.2103</v>
      </c>
      <c r="C26">
        <v>22.97</v>
      </c>
      <c r="D26">
        <v>20.973400000000002</v>
      </c>
      <c r="E26">
        <v>22.5398</v>
      </c>
      <c r="F26">
        <v>16116339.181111</v>
      </c>
    </row>
    <row r="27" spans="1:6" x14ac:dyDescent="0.3">
      <c r="A27" s="1">
        <v>43282</v>
      </c>
      <c r="B27">
        <v>22.304500000000001</v>
      </c>
      <c r="C27">
        <v>23.064900000000002</v>
      </c>
      <c r="D27">
        <v>22.033799999999999</v>
      </c>
      <c r="E27">
        <v>22.964099999999998</v>
      </c>
      <c r="F27">
        <v>16075377.413039999</v>
      </c>
    </row>
    <row r="28" spans="1:6" x14ac:dyDescent="0.3">
      <c r="A28" s="1">
        <v>43289</v>
      </c>
      <c r="B28">
        <v>22.622900000000001</v>
      </c>
      <c r="C28">
        <v>23.206</v>
      </c>
      <c r="D28">
        <v>22.157399999999999</v>
      </c>
      <c r="E28">
        <v>22.905999999999999</v>
      </c>
      <c r="F28">
        <v>13171927.389254</v>
      </c>
    </row>
    <row r="29" spans="1:6" x14ac:dyDescent="0.3">
      <c r="A29" s="1">
        <v>43296</v>
      </c>
      <c r="B29">
        <v>23.017700000000001</v>
      </c>
      <c r="C29">
        <v>23.064900000000002</v>
      </c>
      <c r="D29">
        <v>22.446400000000001</v>
      </c>
      <c r="E29">
        <v>22.511099999999999</v>
      </c>
      <c r="F29">
        <v>10942590.334974</v>
      </c>
    </row>
    <row r="30" spans="1:6" x14ac:dyDescent="0.3">
      <c r="A30" s="1">
        <v>43303</v>
      </c>
      <c r="B30">
        <v>22.534700000000001</v>
      </c>
      <c r="C30">
        <v>23.3767</v>
      </c>
      <c r="D30">
        <v>21.7683</v>
      </c>
      <c r="E30">
        <v>23.3767</v>
      </c>
      <c r="F30">
        <v>12222008.172994001</v>
      </c>
    </row>
    <row r="31" spans="1:6" x14ac:dyDescent="0.3">
      <c r="A31" s="1">
        <v>43310</v>
      </c>
      <c r="B31">
        <v>23.447299999999998</v>
      </c>
      <c r="C31">
        <v>24.502500000000001</v>
      </c>
      <c r="D31">
        <v>23.017700000000001</v>
      </c>
      <c r="E31">
        <v>24.065799999999999</v>
      </c>
      <c r="F31">
        <v>17123877.923928998</v>
      </c>
    </row>
    <row r="32" spans="1:6" x14ac:dyDescent="0.3">
      <c r="A32" s="1">
        <v>43317</v>
      </c>
      <c r="B32">
        <v>24.065799999999999</v>
      </c>
      <c r="C32">
        <v>25.0093</v>
      </c>
      <c r="D32">
        <v>23.877500000000001</v>
      </c>
      <c r="E32">
        <v>24.225200000000001</v>
      </c>
      <c r="F32">
        <v>12286539.649460999</v>
      </c>
    </row>
    <row r="33" spans="1:6" x14ac:dyDescent="0.3">
      <c r="A33" s="1">
        <v>43324</v>
      </c>
      <c r="B33">
        <v>24.225200000000001</v>
      </c>
      <c r="C33">
        <v>25.5092</v>
      </c>
      <c r="D33">
        <v>24.006799999999998</v>
      </c>
      <c r="E33">
        <v>24.212700000000002</v>
      </c>
      <c r="F33">
        <v>13068997.399796</v>
      </c>
    </row>
    <row r="34" spans="1:6" x14ac:dyDescent="0.3">
      <c r="A34" s="1">
        <v>43331</v>
      </c>
      <c r="B34">
        <v>24.154699999999998</v>
      </c>
      <c r="C34">
        <v>24.790900000000001</v>
      </c>
      <c r="D34">
        <v>23.924600000000002</v>
      </c>
      <c r="E34">
        <v>24.053999999999998</v>
      </c>
      <c r="F34">
        <v>7168710.5586074004</v>
      </c>
    </row>
    <row r="35" spans="1:6" x14ac:dyDescent="0.3">
      <c r="A35" s="1">
        <v>43338</v>
      </c>
      <c r="B35">
        <v>24.125299999999999</v>
      </c>
      <c r="C35">
        <v>26.1343</v>
      </c>
      <c r="D35">
        <v>24.107700000000001</v>
      </c>
      <c r="E35">
        <v>25.615200000000002</v>
      </c>
      <c r="F35">
        <v>11936797.431735</v>
      </c>
    </row>
    <row r="36" spans="1:6" x14ac:dyDescent="0.3">
      <c r="A36" s="1">
        <v>43345</v>
      </c>
      <c r="B36">
        <v>25.768999999999998</v>
      </c>
      <c r="C36">
        <v>26.7698</v>
      </c>
      <c r="D36">
        <v>25.450500000000002</v>
      </c>
      <c r="E36">
        <v>26.311</v>
      </c>
      <c r="F36">
        <v>15195778.414298</v>
      </c>
    </row>
    <row r="37" spans="1:6" x14ac:dyDescent="0.3">
      <c r="A37" s="1">
        <v>43352</v>
      </c>
      <c r="B37">
        <v>26.4697</v>
      </c>
      <c r="C37">
        <v>26.923400000000001</v>
      </c>
      <c r="D37">
        <v>25.215199999999999</v>
      </c>
      <c r="E37">
        <v>25.332799999999999</v>
      </c>
      <c r="F37">
        <v>15711835.772201</v>
      </c>
    </row>
    <row r="38" spans="1:6" x14ac:dyDescent="0.3">
      <c r="A38" s="1">
        <v>43359</v>
      </c>
      <c r="B38">
        <v>25.332799999999999</v>
      </c>
      <c r="C38">
        <v>25.568200000000001</v>
      </c>
      <c r="D38">
        <v>24.3246</v>
      </c>
      <c r="E38">
        <v>24.374600000000001</v>
      </c>
      <c r="F38">
        <v>19347012.852784999</v>
      </c>
    </row>
    <row r="39" spans="1:6" x14ac:dyDescent="0.3">
      <c r="A39" s="1">
        <v>43366</v>
      </c>
      <c r="B39">
        <v>24.3996</v>
      </c>
      <c r="C39">
        <v>25.2255</v>
      </c>
      <c r="D39">
        <v>24.255500000000001</v>
      </c>
      <c r="E39">
        <v>24.700399999999998</v>
      </c>
      <c r="F39">
        <v>34225272.633262999</v>
      </c>
    </row>
    <row r="40" spans="1:6" x14ac:dyDescent="0.3">
      <c r="A40" s="1">
        <v>43373</v>
      </c>
      <c r="B40">
        <v>24.913</v>
      </c>
      <c r="C40">
        <v>25.351199999999999</v>
      </c>
      <c r="D40">
        <v>24.474699999999999</v>
      </c>
      <c r="E40">
        <v>24.8504</v>
      </c>
      <c r="F40">
        <v>14356706.042182</v>
      </c>
    </row>
    <row r="41" spans="1:6" x14ac:dyDescent="0.3">
      <c r="A41" s="1">
        <v>43380</v>
      </c>
      <c r="B41">
        <v>24.937999999999999</v>
      </c>
      <c r="C41">
        <v>25.357800000000001</v>
      </c>
      <c r="D41">
        <v>24.1996</v>
      </c>
      <c r="E41">
        <v>25.0321</v>
      </c>
      <c r="F41">
        <v>12503393.748977</v>
      </c>
    </row>
    <row r="42" spans="1:6" x14ac:dyDescent="0.3">
      <c r="A42" s="1">
        <v>43387</v>
      </c>
      <c r="B42">
        <v>24.9695</v>
      </c>
      <c r="C42">
        <v>25.169499999999999</v>
      </c>
      <c r="D42">
        <v>23.160499999999999</v>
      </c>
      <c r="E42">
        <v>24.624600000000001</v>
      </c>
      <c r="F42">
        <v>13941294.181143999</v>
      </c>
    </row>
    <row r="43" spans="1:6" x14ac:dyDescent="0.3">
      <c r="A43" s="1">
        <v>43394</v>
      </c>
      <c r="B43">
        <v>24.599599999999999</v>
      </c>
      <c r="C43">
        <v>25.307099999999998</v>
      </c>
      <c r="D43">
        <v>24.3687</v>
      </c>
      <c r="E43">
        <v>25.0321</v>
      </c>
      <c r="F43">
        <v>12048770.204369999</v>
      </c>
    </row>
    <row r="44" spans="1:6" x14ac:dyDescent="0.3">
      <c r="A44" s="1">
        <v>43401</v>
      </c>
      <c r="B44">
        <v>25.2255</v>
      </c>
      <c r="C44">
        <v>25.351199999999999</v>
      </c>
      <c r="D44">
        <v>23.442</v>
      </c>
      <c r="E44">
        <v>23.442</v>
      </c>
      <c r="F44">
        <v>10804124.247351</v>
      </c>
    </row>
    <row r="45" spans="1:6" x14ac:dyDescent="0.3">
      <c r="A45" s="1">
        <v>43408</v>
      </c>
      <c r="B45">
        <v>23.6739</v>
      </c>
      <c r="C45">
        <v>25.5137</v>
      </c>
      <c r="D45">
        <v>23.5047</v>
      </c>
      <c r="E45">
        <v>25.413699999999999</v>
      </c>
      <c r="F45">
        <v>11169448.608301001</v>
      </c>
    </row>
    <row r="46" spans="1:6" x14ac:dyDescent="0.3">
      <c r="A46" s="1">
        <v>43415</v>
      </c>
      <c r="B46">
        <v>25.288</v>
      </c>
      <c r="C46">
        <v>26.490400000000001</v>
      </c>
      <c r="D46">
        <v>25.176200000000001</v>
      </c>
      <c r="E46">
        <v>26.064499999999999</v>
      </c>
      <c r="F46">
        <v>10712699.669694001</v>
      </c>
    </row>
    <row r="47" spans="1:6" x14ac:dyDescent="0.3">
      <c r="A47" s="1">
        <v>43422</v>
      </c>
      <c r="B47">
        <v>26.046199999999999</v>
      </c>
      <c r="C47">
        <v>26.208600000000001</v>
      </c>
      <c r="D47">
        <v>24.505500000000001</v>
      </c>
      <c r="E47">
        <v>24.856300000000001</v>
      </c>
      <c r="F47">
        <v>15176766.812550999</v>
      </c>
    </row>
    <row r="48" spans="1:6" x14ac:dyDescent="0.3">
      <c r="A48" s="1">
        <v>43429</v>
      </c>
      <c r="B48">
        <v>25.038</v>
      </c>
      <c r="C48">
        <v>26.183700000000002</v>
      </c>
      <c r="D48">
        <v>24.417999999999999</v>
      </c>
      <c r="E48">
        <v>25.851900000000001</v>
      </c>
      <c r="F48">
        <v>11612459.315563001</v>
      </c>
    </row>
    <row r="49" spans="1:6" x14ac:dyDescent="0.3">
      <c r="A49" s="1">
        <v>43436</v>
      </c>
      <c r="B49">
        <v>25.858000000000001</v>
      </c>
      <c r="C49">
        <v>26.885300000000001</v>
      </c>
      <c r="D49">
        <v>25.332100000000001</v>
      </c>
      <c r="E49">
        <v>26.834599999999998</v>
      </c>
      <c r="F49">
        <v>13339777.762846</v>
      </c>
    </row>
    <row r="50" spans="1:6" x14ac:dyDescent="0.3">
      <c r="A50" s="1">
        <v>43443</v>
      </c>
      <c r="B50">
        <v>27.1036</v>
      </c>
      <c r="C50">
        <v>27.616900000000001</v>
      </c>
      <c r="D50">
        <v>26.690300000000001</v>
      </c>
      <c r="E50">
        <v>26.828600000000002</v>
      </c>
      <c r="F50">
        <v>16560716.504477</v>
      </c>
    </row>
    <row r="51" spans="1:6" x14ac:dyDescent="0.3">
      <c r="A51" s="1">
        <v>43450</v>
      </c>
      <c r="B51">
        <v>26.822099999999999</v>
      </c>
      <c r="C51">
        <v>27.654499999999999</v>
      </c>
      <c r="D51">
        <v>26.352799999999998</v>
      </c>
      <c r="E51">
        <v>27.247800000000002</v>
      </c>
      <c r="F51">
        <v>12813708.072229</v>
      </c>
    </row>
    <row r="52" spans="1:6" x14ac:dyDescent="0.3">
      <c r="A52" s="1">
        <v>43457</v>
      </c>
      <c r="B52">
        <v>27.197700000000001</v>
      </c>
      <c r="C52">
        <v>28.0427</v>
      </c>
      <c r="D52">
        <v>26.678599999999999</v>
      </c>
      <c r="E52">
        <v>27.197700000000001</v>
      </c>
      <c r="F52">
        <v>15257125.199306</v>
      </c>
    </row>
    <row r="53" spans="1:6" x14ac:dyDescent="0.3">
      <c r="A53" s="1">
        <v>43464</v>
      </c>
      <c r="B53">
        <v>27.2227</v>
      </c>
      <c r="C53">
        <v>27.573599999999999</v>
      </c>
      <c r="D53">
        <v>26.841100000000001</v>
      </c>
      <c r="E53">
        <v>27.479500000000002</v>
      </c>
      <c r="F53">
        <v>2529656.7224399</v>
      </c>
    </row>
    <row r="54" spans="1:6" x14ac:dyDescent="0.3">
      <c r="A54" s="1">
        <v>43471</v>
      </c>
      <c r="B54">
        <v>27.360299999999999</v>
      </c>
      <c r="C54">
        <v>27.773499999999999</v>
      </c>
      <c r="D54">
        <v>26.885300000000001</v>
      </c>
      <c r="E54">
        <v>27.773499999999999</v>
      </c>
      <c r="F54">
        <v>5710098.7534202002</v>
      </c>
    </row>
    <row r="55" spans="1:6" x14ac:dyDescent="0.3">
      <c r="A55" s="1">
        <v>43478</v>
      </c>
      <c r="B55">
        <v>27.736000000000001</v>
      </c>
      <c r="C55">
        <v>28.0427</v>
      </c>
      <c r="D55">
        <v>27.235299999999999</v>
      </c>
      <c r="E55">
        <v>27.8611</v>
      </c>
      <c r="F55">
        <v>15466862.016542999</v>
      </c>
    </row>
    <row r="56" spans="1:6" x14ac:dyDescent="0.3">
      <c r="A56" s="1">
        <v>43485</v>
      </c>
      <c r="B56">
        <v>27.548500000000001</v>
      </c>
      <c r="C56">
        <v>27.9803</v>
      </c>
      <c r="D56">
        <v>27.1661</v>
      </c>
      <c r="E56">
        <v>27.6052</v>
      </c>
      <c r="F56">
        <v>17800127.165973</v>
      </c>
    </row>
    <row r="57" spans="1:6" x14ac:dyDescent="0.3">
      <c r="A57" s="1">
        <v>43492</v>
      </c>
      <c r="B57">
        <v>27.6052</v>
      </c>
      <c r="C57">
        <v>28.543600000000001</v>
      </c>
      <c r="D57">
        <v>26.903600000000001</v>
      </c>
      <c r="E57">
        <v>28.411899999999999</v>
      </c>
      <c r="F57">
        <v>19566181.360867001</v>
      </c>
    </row>
    <row r="58" spans="1:6" x14ac:dyDescent="0.3">
      <c r="A58" s="1">
        <v>43499</v>
      </c>
      <c r="B58">
        <v>28.355899999999998</v>
      </c>
      <c r="C58">
        <v>28.512699999999999</v>
      </c>
      <c r="D58">
        <v>27.5169</v>
      </c>
      <c r="E58">
        <v>28.0244</v>
      </c>
      <c r="F58">
        <v>10419472.807105999</v>
      </c>
    </row>
    <row r="59" spans="1:6" x14ac:dyDescent="0.3">
      <c r="A59" s="1">
        <v>43506</v>
      </c>
      <c r="B59">
        <v>28.0244</v>
      </c>
      <c r="C59">
        <v>28.3369</v>
      </c>
      <c r="D59">
        <v>27.2852</v>
      </c>
      <c r="E59">
        <v>27.435300000000002</v>
      </c>
      <c r="F59">
        <v>8903410.0926711001</v>
      </c>
    </row>
    <row r="60" spans="1:6" x14ac:dyDescent="0.3">
      <c r="A60" s="1">
        <v>43513</v>
      </c>
      <c r="B60">
        <v>27.573599999999999</v>
      </c>
      <c r="C60">
        <v>27.9053</v>
      </c>
      <c r="D60">
        <v>26.571999999999999</v>
      </c>
      <c r="E60">
        <v>26.6845</v>
      </c>
      <c r="F60">
        <v>10310581.379836001</v>
      </c>
    </row>
    <row r="61" spans="1:6" x14ac:dyDescent="0.3">
      <c r="A61" s="1">
        <v>43520</v>
      </c>
      <c r="B61">
        <v>26.790400000000002</v>
      </c>
      <c r="C61">
        <v>27.216899999999999</v>
      </c>
      <c r="D61">
        <v>26.0395</v>
      </c>
      <c r="E61">
        <v>26.102799999999998</v>
      </c>
      <c r="F61">
        <v>15027007.444583001</v>
      </c>
    </row>
    <row r="62" spans="1:6" x14ac:dyDescent="0.3">
      <c r="A62" s="1">
        <v>43527</v>
      </c>
      <c r="B62">
        <v>26.121200000000002</v>
      </c>
      <c r="C62">
        <v>26.252800000000001</v>
      </c>
      <c r="D62">
        <v>25.420300000000001</v>
      </c>
      <c r="E62">
        <v>26.126899999999999</v>
      </c>
      <c r="F62">
        <v>19946194.465259999</v>
      </c>
    </row>
    <row r="63" spans="1:6" x14ac:dyDescent="0.3">
      <c r="A63" s="1">
        <v>43534</v>
      </c>
      <c r="B63">
        <v>26.165299999999998</v>
      </c>
      <c r="C63">
        <v>26.308700000000002</v>
      </c>
      <c r="D63">
        <v>25.238600000000002</v>
      </c>
      <c r="E63">
        <v>25.632899999999999</v>
      </c>
      <c r="F63">
        <v>12988226.988484001</v>
      </c>
    </row>
    <row r="64" spans="1:6" x14ac:dyDescent="0.3">
      <c r="A64" s="1">
        <v>43541</v>
      </c>
      <c r="B64">
        <v>25.777000000000001</v>
      </c>
      <c r="C64">
        <v>26.415400000000002</v>
      </c>
      <c r="D64">
        <v>25.4695</v>
      </c>
      <c r="E64">
        <v>26.214600000000001</v>
      </c>
      <c r="F64">
        <v>22094486.425190002</v>
      </c>
    </row>
    <row r="65" spans="1:6" x14ac:dyDescent="0.3">
      <c r="A65" s="1">
        <v>43548</v>
      </c>
      <c r="B65">
        <v>26.296199999999999</v>
      </c>
      <c r="C65">
        <v>26.471900000000002</v>
      </c>
      <c r="D65">
        <v>25.5137</v>
      </c>
      <c r="E65">
        <v>25.5137</v>
      </c>
      <c r="F65">
        <v>10061914.361152999</v>
      </c>
    </row>
    <row r="66" spans="1:6" x14ac:dyDescent="0.3">
      <c r="A66" s="1">
        <v>43555</v>
      </c>
      <c r="B66">
        <v>25.476199999999999</v>
      </c>
      <c r="C66">
        <v>25.714500000000001</v>
      </c>
      <c r="D66">
        <v>25.181999999999999</v>
      </c>
      <c r="E66">
        <v>25.351199999999999</v>
      </c>
      <c r="F66">
        <v>11153995.647693999</v>
      </c>
    </row>
    <row r="67" spans="1:6" x14ac:dyDescent="0.3">
      <c r="A67" s="1">
        <v>43562</v>
      </c>
      <c r="B67">
        <v>25.476199999999999</v>
      </c>
      <c r="C67">
        <v>26.032900000000001</v>
      </c>
      <c r="D67">
        <v>25.257000000000001</v>
      </c>
      <c r="E67">
        <v>25.695399999999999</v>
      </c>
      <c r="F67">
        <v>18266470.973469</v>
      </c>
    </row>
    <row r="68" spans="1:6" x14ac:dyDescent="0.3">
      <c r="A68" s="1">
        <v>43569</v>
      </c>
      <c r="B68">
        <v>25.695399999999999</v>
      </c>
      <c r="C68">
        <v>26.165299999999998</v>
      </c>
      <c r="D68">
        <v>25.6387</v>
      </c>
      <c r="E68">
        <v>26.108699999999999</v>
      </c>
      <c r="F68">
        <v>9371845.2987424992</v>
      </c>
    </row>
    <row r="69" spans="1:6" x14ac:dyDescent="0.3">
      <c r="A69" s="1">
        <v>43576</v>
      </c>
      <c r="B69">
        <v>26.071100000000001</v>
      </c>
      <c r="C69">
        <v>26.790400000000002</v>
      </c>
      <c r="D69">
        <v>25.996200000000002</v>
      </c>
      <c r="E69">
        <v>26.634499999999999</v>
      </c>
      <c r="F69">
        <v>9929162.2246452998</v>
      </c>
    </row>
    <row r="70" spans="1:6" x14ac:dyDescent="0.3">
      <c r="A70" s="1">
        <v>43583</v>
      </c>
      <c r="B70">
        <v>26.602900000000002</v>
      </c>
      <c r="C70">
        <v>26.602900000000002</v>
      </c>
      <c r="D70">
        <v>26.0837</v>
      </c>
      <c r="E70">
        <v>26.509499999999999</v>
      </c>
      <c r="F70">
        <v>5113370.2508474002</v>
      </c>
    </row>
    <row r="71" spans="1:6" x14ac:dyDescent="0.3">
      <c r="A71" s="1">
        <v>43590</v>
      </c>
      <c r="B71">
        <v>26.509499999999999</v>
      </c>
      <c r="C71">
        <v>26.727900000000002</v>
      </c>
      <c r="D71">
        <v>25.920500000000001</v>
      </c>
      <c r="E71">
        <v>26.133600000000001</v>
      </c>
      <c r="F71">
        <v>4974114.1095364001</v>
      </c>
    </row>
    <row r="72" spans="1:6" x14ac:dyDescent="0.3">
      <c r="A72" s="1">
        <v>43597</v>
      </c>
      <c r="B72">
        <v>25.7895</v>
      </c>
      <c r="C72">
        <v>26.2653</v>
      </c>
      <c r="D72">
        <v>25.038</v>
      </c>
      <c r="E72">
        <v>25.044599999999999</v>
      </c>
      <c r="F72">
        <v>8699489.2128250003</v>
      </c>
    </row>
    <row r="73" spans="1:6" x14ac:dyDescent="0.3">
      <c r="A73" s="1">
        <v>43604</v>
      </c>
      <c r="B73">
        <v>25.2255</v>
      </c>
      <c r="C73">
        <v>25.657900000000001</v>
      </c>
      <c r="D73">
        <v>24.481200000000001</v>
      </c>
      <c r="E73">
        <v>24.918800000000001</v>
      </c>
      <c r="F73">
        <v>13310468.266813001</v>
      </c>
    </row>
    <row r="74" spans="1:6" x14ac:dyDescent="0.3">
      <c r="A74" s="1">
        <v>43611</v>
      </c>
      <c r="B74">
        <v>25.007000000000001</v>
      </c>
      <c r="C74">
        <v>25.539400000000001</v>
      </c>
      <c r="D74">
        <v>24.812899999999999</v>
      </c>
      <c r="E74">
        <v>25.082000000000001</v>
      </c>
      <c r="F74">
        <v>9235413.4973805994</v>
      </c>
    </row>
    <row r="75" spans="1:6" x14ac:dyDescent="0.3">
      <c r="A75" s="1">
        <v>43618</v>
      </c>
      <c r="B75">
        <v>25.125399999999999</v>
      </c>
      <c r="C75">
        <v>25.958600000000001</v>
      </c>
      <c r="D75">
        <v>24.624600000000001</v>
      </c>
      <c r="E75">
        <v>25.933599999999998</v>
      </c>
      <c r="F75">
        <v>14593839.092907</v>
      </c>
    </row>
    <row r="76" spans="1:6" x14ac:dyDescent="0.3">
      <c r="A76" s="1">
        <v>43625</v>
      </c>
      <c r="B76">
        <v>25.977</v>
      </c>
      <c r="C76">
        <v>26.634499999999999</v>
      </c>
      <c r="D76">
        <v>25.6387</v>
      </c>
      <c r="E76">
        <v>26.540299999999998</v>
      </c>
      <c r="F76">
        <v>9897458.0908407997</v>
      </c>
    </row>
    <row r="77" spans="1:6" x14ac:dyDescent="0.3">
      <c r="A77" s="1">
        <v>43632</v>
      </c>
      <c r="B77">
        <v>26.540299999999998</v>
      </c>
      <c r="C77">
        <v>27.010300000000001</v>
      </c>
      <c r="D77">
        <v>26.108699999999999</v>
      </c>
      <c r="E77">
        <v>26.866099999999999</v>
      </c>
      <c r="F77">
        <v>10265710.137832999</v>
      </c>
    </row>
    <row r="78" spans="1:6" x14ac:dyDescent="0.3">
      <c r="A78" s="1">
        <v>43639</v>
      </c>
      <c r="B78">
        <v>26.8536</v>
      </c>
      <c r="C78">
        <v>27.830200000000001</v>
      </c>
      <c r="D78">
        <v>26.747</v>
      </c>
      <c r="E78">
        <v>27.078600000000002</v>
      </c>
      <c r="F78">
        <v>15342841.265117001</v>
      </c>
    </row>
    <row r="79" spans="1:6" x14ac:dyDescent="0.3">
      <c r="A79" s="1">
        <v>43646</v>
      </c>
      <c r="B79">
        <v>27.1036</v>
      </c>
      <c r="C79">
        <v>27.961099999999998</v>
      </c>
      <c r="D79">
        <v>27.084499999999998</v>
      </c>
      <c r="E79">
        <v>27.328600000000002</v>
      </c>
      <c r="F79">
        <v>10883268.317508001</v>
      </c>
    </row>
    <row r="80" spans="1:6" x14ac:dyDescent="0.3">
      <c r="A80" s="1">
        <v>43653</v>
      </c>
      <c r="B80">
        <v>27.535299999999999</v>
      </c>
      <c r="C80">
        <v>27.9178</v>
      </c>
      <c r="D80">
        <v>26.928699999999999</v>
      </c>
      <c r="E80">
        <v>27.704499999999999</v>
      </c>
      <c r="F80">
        <v>8950537.2711084001</v>
      </c>
    </row>
    <row r="81" spans="1:6" x14ac:dyDescent="0.3">
      <c r="A81" s="1">
        <v>43660</v>
      </c>
      <c r="B81">
        <v>27.6677</v>
      </c>
      <c r="C81">
        <v>28.036899999999999</v>
      </c>
      <c r="D81">
        <v>26.497</v>
      </c>
      <c r="E81">
        <v>26.608699999999999</v>
      </c>
      <c r="F81">
        <v>13417186.706486</v>
      </c>
    </row>
    <row r="82" spans="1:6" x14ac:dyDescent="0.3">
      <c r="A82" s="1">
        <v>43667</v>
      </c>
      <c r="B82">
        <v>26.716100000000001</v>
      </c>
      <c r="C82">
        <v>28.1052</v>
      </c>
      <c r="D82">
        <v>26.5154</v>
      </c>
      <c r="E82">
        <v>27.836099999999998</v>
      </c>
      <c r="F82">
        <v>23286223.261806998</v>
      </c>
    </row>
    <row r="83" spans="1:6" x14ac:dyDescent="0.3">
      <c r="A83" s="1">
        <v>43674</v>
      </c>
      <c r="B83">
        <v>27.836099999999998</v>
      </c>
      <c r="C83">
        <v>27.8551</v>
      </c>
      <c r="D83">
        <v>26.239699999999999</v>
      </c>
      <c r="E83">
        <v>26.446200000000001</v>
      </c>
      <c r="F83">
        <v>10395535.948116001</v>
      </c>
    </row>
    <row r="84" spans="1:6" x14ac:dyDescent="0.3">
      <c r="A84" s="1">
        <v>43681</v>
      </c>
      <c r="B84">
        <v>26.5595</v>
      </c>
      <c r="C84">
        <v>26.634499999999999</v>
      </c>
      <c r="D84">
        <v>25.507899999999999</v>
      </c>
      <c r="E84">
        <v>25.664400000000001</v>
      </c>
      <c r="F84">
        <v>13528241.602634</v>
      </c>
    </row>
    <row r="85" spans="1:6" x14ac:dyDescent="0.3">
      <c r="A85" s="1">
        <v>43688</v>
      </c>
      <c r="B85">
        <v>25.664400000000001</v>
      </c>
      <c r="C85">
        <v>25.8645</v>
      </c>
      <c r="D85">
        <v>25.038</v>
      </c>
      <c r="E85">
        <v>25.194500000000001</v>
      </c>
      <c r="F85">
        <v>15479965.213342</v>
      </c>
    </row>
    <row r="86" spans="1:6" x14ac:dyDescent="0.3">
      <c r="A86" s="1">
        <v>43695</v>
      </c>
      <c r="B86">
        <v>25.476199999999999</v>
      </c>
      <c r="C86">
        <v>25.715199999999999</v>
      </c>
      <c r="D86">
        <v>24.968800000000002</v>
      </c>
      <c r="E86">
        <v>25.163699999999999</v>
      </c>
      <c r="F86">
        <v>11813406.275588</v>
      </c>
    </row>
    <row r="87" spans="1:6" x14ac:dyDescent="0.3">
      <c r="A87" s="1">
        <v>43702</v>
      </c>
      <c r="B87">
        <v>25.460100000000001</v>
      </c>
      <c r="C87">
        <v>25.702000000000002</v>
      </c>
      <c r="D87">
        <v>24.934899999999999</v>
      </c>
      <c r="E87">
        <v>25.224699999999999</v>
      </c>
      <c r="F87">
        <v>12107568.692284999</v>
      </c>
    </row>
    <row r="88" spans="1:6" x14ac:dyDescent="0.3">
      <c r="A88" s="1">
        <v>43709</v>
      </c>
      <c r="B88">
        <v>25.0291</v>
      </c>
      <c r="C88">
        <v>25.635100000000001</v>
      </c>
      <c r="D88">
        <v>24.020199999999999</v>
      </c>
      <c r="E88">
        <v>25.157</v>
      </c>
      <c r="F88">
        <v>18036036.381381001</v>
      </c>
    </row>
    <row r="89" spans="1:6" x14ac:dyDescent="0.3">
      <c r="A89" s="1">
        <v>43716</v>
      </c>
      <c r="B89">
        <v>25.224699999999999</v>
      </c>
      <c r="C89">
        <v>25.372499999999999</v>
      </c>
      <c r="D89">
        <v>24.3431</v>
      </c>
      <c r="E89">
        <v>24.834199999999999</v>
      </c>
      <c r="F89">
        <v>12021076.170956001</v>
      </c>
    </row>
    <row r="90" spans="1:6" x14ac:dyDescent="0.3">
      <c r="A90" s="1">
        <v>43723</v>
      </c>
      <c r="B90">
        <v>24.8004</v>
      </c>
      <c r="C90">
        <v>26.159400000000002</v>
      </c>
      <c r="D90">
        <v>24.659199999999998</v>
      </c>
      <c r="E90">
        <v>25.48</v>
      </c>
      <c r="F90">
        <v>13934044.996614</v>
      </c>
    </row>
    <row r="91" spans="1:6" x14ac:dyDescent="0.3">
      <c r="A91" s="1">
        <v>43730</v>
      </c>
      <c r="B91">
        <v>25.4666</v>
      </c>
      <c r="C91">
        <v>25.7425</v>
      </c>
      <c r="D91">
        <v>25.1769</v>
      </c>
      <c r="E91">
        <v>25.3858</v>
      </c>
      <c r="F91">
        <v>16061548.073953999</v>
      </c>
    </row>
    <row r="92" spans="1:6" x14ac:dyDescent="0.3">
      <c r="A92" s="1">
        <v>43737</v>
      </c>
      <c r="B92">
        <v>25.359300000000001</v>
      </c>
      <c r="C92">
        <v>25.399000000000001</v>
      </c>
      <c r="D92">
        <v>24.915199999999999</v>
      </c>
      <c r="E92">
        <v>25.197600000000001</v>
      </c>
      <c r="F92">
        <v>7141969.7569231</v>
      </c>
    </row>
    <row r="93" spans="1:6" x14ac:dyDescent="0.3">
      <c r="A93" s="1">
        <v>43744</v>
      </c>
      <c r="B93">
        <v>25.197600000000001</v>
      </c>
      <c r="C93">
        <v>25.264399999999998</v>
      </c>
      <c r="D93">
        <v>23.798100000000002</v>
      </c>
      <c r="E93">
        <v>24.289200000000001</v>
      </c>
      <c r="F93">
        <v>8626144.7622558996</v>
      </c>
    </row>
    <row r="94" spans="1:6" x14ac:dyDescent="0.3">
      <c r="A94" s="1">
        <v>43751</v>
      </c>
      <c r="B94">
        <v>24.4437</v>
      </c>
      <c r="C94">
        <v>25.210699999999999</v>
      </c>
      <c r="D94">
        <v>24.302499999999998</v>
      </c>
      <c r="E94">
        <v>25.163699999999999</v>
      </c>
      <c r="F94">
        <v>9825461.2189377006</v>
      </c>
    </row>
    <row r="95" spans="1:6" x14ac:dyDescent="0.3">
      <c r="A95" s="1">
        <v>43758</v>
      </c>
      <c r="B95">
        <v>25.163699999999999</v>
      </c>
      <c r="C95">
        <v>25.325500000000002</v>
      </c>
      <c r="D95">
        <v>24.518000000000001</v>
      </c>
      <c r="E95">
        <v>24.733499999999999</v>
      </c>
      <c r="F95">
        <v>8633706.7047000993</v>
      </c>
    </row>
    <row r="96" spans="1:6" x14ac:dyDescent="0.3">
      <c r="A96" s="1">
        <v>43765</v>
      </c>
      <c r="B96">
        <v>24.759899999999998</v>
      </c>
      <c r="C96">
        <v>25.984400000000001</v>
      </c>
      <c r="D96">
        <v>24.6996</v>
      </c>
      <c r="E96">
        <v>24.9621</v>
      </c>
      <c r="F96">
        <v>14166813.034707</v>
      </c>
    </row>
    <row r="97" spans="1:6" x14ac:dyDescent="0.3">
      <c r="A97" s="1">
        <v>43772</v>
      </c>
      <c r="B97">
        <v>25.0563</v>
      </c>
      <c r="C97">
        <v>25.426300000000001</v>
      </c>
      <c r="D97">
        <v>24.753399999999999</v>
      </c>
      <c r="E97">
        <v>24.860700000000001</v>
      </c>
      <c r="F97">
        <v>8892188.8826279007</v>
      </c>
    </row>
    <row r="98" spans="1:6" x14ac:dyDescent="0.3">
      <c r="A98" s="1">
        <v>43779</v>
      </c>
      <c r="B98">
        <v>25.022400000000001</v>
      </c>
      <c r="C98">
        <v>25.5807</v>
      </c>
      <c r="D98">
        <v>24.74</v>
      </c>
      <c r="E98">
        <v>25.547599999999999</v>
      </c>
      <c r="F98">
        <v>10959197.780230001</v>
      </c>
    </row>
    <row r="99" spans="1:6" x14ac:dyDescent="0.3">
      <c r="A99" s="1">
        <v>43786</v>
      </c>
      <c r="B99">
        <v>25.607900000000001</v>
      </c>
      <c r="C99">
        <v>26.274000000000001</v>
      </c>
      <c r="D99">
        <v>25.311499999999999</v>
      </c>
      <c r="E99">
        <v>25.904199999999999</v>
      </c>
      <c r="F99">
        <v>9251502.8523526993</v>
      </c>
    </row>
    <row r="100" spans="1:6" x14ac:dyDescent="0.3">
      <c r="A100" s="1">
        <v>43793</v>
      </c>
      <c r="B100">
        <v>25.991700000000002</v>
      </c>
      <c r="C100">
        <v>26.361499999999999</v>
      </c>
      <c r="D100">
        <v>25.170300000000001</v>
      </c>
      <c r="E100">
        <v>25.520399999999999</v>
      </c>
      <c r="F100">
        <v>9285957.8959874008</v>
      </c>
    </row>
    <row r="101" spans="1:6" x14ac:dyDescent="0.3">
      <c r="A101" s="1">
        <v>43800</v>
      </c>
      <c r="B101">
        <v>25.702000000000002</v>
      </c>
      <c r="C101">
        <v>26.085799999999999</v>
      </c>
      <c r="D101">
        <v>25.439399999999999</v>
      </c>
      <c r="E101">
        <v>26.038799999999998</v>
      </c>
      <c r="F101">
        <v>11836971.904532</v>
      </c>
    </row>
    <row r="102" spans="1:6" x14ac:dyDescent="0.3">
      <c r="A102" s="1">
        <v>43807</v>
      </c>
      <c r="B102">
        <v>26.071899999999999</v>
      </c>
      <c r="C102">
        <v>26.105699999999999</v>
      </c>
      <c r="D102">
        <v>24.248899999999999</v>
      </c>
      <c r="E102">
        <v>25.150400000000001</v>
      </c>
      <c r="F102">
        <v>13232829.514095999</v>
      </c>
    </row>
    <row r="103" spans="1:6" x14ac:dyDescent="0.3">
      <c r="A103" s="1">
        <v>43814</v>
      </c>
      <c r="B103">
        <v>25.150400000000001</v>
      </c>
      <c r="C103">
        <v>26.2271</v>
      </c>
      <c r="D103">
        <v>24.6525</v>
      </c>
      <c r="E103">
        <v>25.9512</v>
      </c>
      <c r="F103">
        <v>11442185.748042</v>
      </c>
    </row>
    <row r="104" spans="1:6" x14ac:dyDescent="0.3">
      <c r="A104" s="1">
        <v>43821</v>
      </c>
      <c r="B104">
        <v>25.904199999999999</v>
      </c>
      <c r="C104">
        <v>27.485299999999999</v>
      </c>
      <c r="D104">
        <v>25.904199999999999</v>
      </c>
      <c r="E104">
        <v>27.310300000000002</v>
      </c>
      <c r="F104">
        <v>20955303.796735</v>
      </c>
    </row>
    <row r="105" spans="1:6" x14ac:dyDescent="0.3">
      <c r="A105" s="1">
        <v>43828</v>
      </c>
      <c r="B105">
        <v>27.249300000000002</v>
      </c>
      <c r="C105">
        <v>27.310300000000002</v>
      </c>
      <c r="D105">
        <v>26.7315</v>
      </c>
      <c r="E105">
        <v>27.114599999999999</v>
      </c>
      <c r="F105">
        <v>2199674.0058209999</v>
      </c>
    </row>
    <row r="106" spans="1:6" x14ac:dyDescent="0.3">
      <c r="A106" s="1">
        <v>43835</v>
      </c>
      <c r="B106">
        <v>27.114599999999999</v>
      </c>
      <c r="C106">
        <v>27.787500000000001</v>
      </c>
      <c r="D106">
        <v>26.697800000000001</v>
      </c>
      <c r="E106">
        <v>27.5184</v>
      </c>
      <c r="F106">
        <v>6939310.7872710004</v>
      </c>
    </row>
    <row r="107" spans="1:6" x14ac:dyDescent="0.3">
      <c r="A107" s="1">
        <v>43842</v>
      </c>
      <c r="B107">
        <v>27.310300000000002</v>
      </c>
      <c r="C107">
        <v>27.5655</v>
      </c>
      <c r="D107">
        <v>26.5837</v>
      </c>
      <c r="E107">
        <v>27.5184</v>
      </c>
      <c r="F107">
        <v>15164464.547978001</v>
      </c>
    </row>
    <row r="108" spans="1:6" x14ac:dyDescent="0.3">
      <c r="A108" s="1">
        <v>43849</v>
      </c>
      <c r="B108">
        <v>27.451499999999999</v>
      </c>
      <c r="C108">
        <v>28.197800000000001</v>
      </c>
      <c r="D108">
        <v>27.0749</v>
      </c>
      <c r="E108">
        <v>28.023599999999998</v>
      </c>
      <c r="F108">
        <v>18183683.953518</v>
      </c>
    </row>
    <row r="109" spans="1:6" x14ac:dyDescent="0.3">
      <c r="A109" s="1">
        <v>43856</v>
      </c>
      <c r="B109">
        <v>28.023599999999998</v>
      </c>
      <c r="C109">
        <v>28.225100000000001</v>
      </c>
      <c r="D109">
        <v>27.7272</v>
      </c>
      <c r="E109">
        <v>27.915400000000002</v>
      </c>
      <c r="F109">
        <v>13764345.271875</v>
      </c>
    </row>
    <row r="110" spans="1:6" x14ac:dyDescent="0.3">
      <c r="A110" s="1">
        <v>43863</v>
      </c>
      <c r="B110">
        <v>27.652999999999999</v>
      </c>
      <c r="C110">
        <v>27.908999999999999</v>
      </c>
      <c r="D110">
        <v>26.866099999999999</v>
      </c>
      <c r="E110">
        <v>27.061</v>
      </c>
      <c r="F110">
        <v>14166146.724368</v>
      </c>
    </row>
    <row r="111" spans="1:6" x14ac:dyDescent="0.3">
      <c r="A111" s="1">
        <v>43870</v>
      </c>
      <c r="B111">
        <v>26.9404</v>
      </c>
      <c r="C111">
        <v>27.6464</v>
      </c>
      <c r="D111">
        <v>26.112400000000001</v>
      </c>
      <c r="E111">
        <v>26.5029</v>
      </c>
      <c r="F111">
        <v>16651330.631192001</v>
      </c>
    </row>
    <row r="112" spans="1:6" x14ac:dyDescent="0.3">
      <c r="A112" s="1">
        <v>43877</v>
      </c>
      <c r="B112">
        <v>26.5029</v>
      </c>
      <c r="C112">
        <v>27.155100000000001</v>
      </c>
      <c r="D112">
        <v>26.280799999999999</v>
      </c>
      <c r="E112">
        <v>26.577100000000002</v>
      </c>
      <c r="F112">
        <v>8524249.5935497005</v>
      </c>
    </row>
    <row r="113" spans="1:6" x14ac:dyDescent="0.3">
      <c r="A113" s="1">
        <v>43884</v>
      </c>
      <c r="B113">
        <v>26.671199999999999</v>
      </c>
      <c r="C113">
        <v>27.1691</v>
      </c>
      <c r="D113">
        <v>26.489599999999999</v>
      </c>
      <c r="E113">
        <v>26.697800000000001</v>
      </c>
      <c r="F113">
        <v>7032603.7535130996</v>
      </c>
    </row>
    <row r="114" spans="1:6" x14ac:dyDescent="0.3">
      <c r="A114" s="1">
        <v>43891</v>
      </c>
      <c r="B114">
        <v>26.509499999999999</v>
      </c>
      <c r="C114">
        <v>26.509499999999999</v>
      </c>
      <c r="D114">
        <v>23.0914</v>
      </c>
      <c r="E114">
        <v>23.3811</v>
      </c>
      <c r="F114">
        <v>15534009.780956</v>
      </c>
    </row>
    <row r="115" spans="1:6" x14ac:dyDescent="0.3">
      <c r="A115" s="1">
        <v>43898</v>
      </c>
      <c r="B115">
        <v>23.945900000000002</v>
      </c>
      <c r="C115">
        <v>25.325500000000002</v>
      </c>
      <c r="D115">
        <v>22.875800000000002</v>
      </c>
      <c r="E115">
        <v>23.414200000000001</v>
      </c>
      <c r="F115">
        <v>16631318.204119001</v>
      </c>
    </row>
    <row r="116" spans="1:6" x14ac:dyDescent="0.3">
      <c r="A116" s="1">
        <v>43905</v>
      </c>
      <c r="B116">
        <v>22.203700000000001</v>
      </c>
      <c r="C116">
        <v>22.304500000000001</v>
      </c>
      <c r="D116">
        <v>17.735499999999998</v>
      </c>
      <c r="E116">
        <v>18.106200000000001</v>
      </c>
      <c r="F116">
        <v>24987392.427809</v>
      </c>
    </row>
    <row r="117" spans="1:6" x14ac:dyDescent="0.3">
      <c r="A117" s="1">
        <v>43912</v>
      </c>
      <c r="B117">
        <v>17.433199999999999</v>
      </c>
      <c r="C117">
        <v>22.155899999999999</v>
      </c>
      <c r="D117">
        <v>16.013200000000001</v>
      </c>
      <c r="E117">
        <v>20.339500000000001</v>
      </c>
      <c r="F117">
        <v>32918028.859577</v>
      </c>
    </row>
    <row r="118" spans="1:6" x14ac:dyDescent="0.3">
      <c r="A118" s="1">
        <v>43919</v>
      </c>
      <c r="B118">
        <v>19.5121</v>
      </c>
      <c r="C118">
        <v>20.992599999999999</v>
      </c>
      <c r="D118">
        <v>18.300999999999998</v>
      </c>
      <c r="E118">
        <v>20.474</v>
      </c>
      <c r="F118">
        <v>22314454.505681001</v>
      </c>
    </row>
    <row r="119" spans="1:6" x14ac:dyDescent="0.3">
      <c r="A119" s="1">
        <v>43926</v>
      </c>
      <c r="B119">
        <v>20.608599999999999</v>
      </c>
      <c r="C119">
        <v>21.261700000000001</v>
      </c>
      <c r="D119">
        <v>19.377700000000001</v>
      </c>
      <c r="E119">
        <v>19.835000000000001</v>
      </c>
      <c r="F119">
        <v>19176199.437906001</v>
      </c>
    </row>
    <row r="120" spans="1:6" x14ac:dyDescent="0.3">
      <c r="A120" s="1">
        <v>43933</v>
      </c>
      <c r="B120">
        <v>20.319600000000001</v>
      </c>
      <c r="C120">
        <v>20.985199999999999</v>
      </c>
      <c r="D120">
        <v>19.209199999999999</v>
      </c>
      <c r="E120">
        <v>19.478300000000001</v>
      </c>
      <c r="F120">
        <v>17615744.137060001</v>
      </c>
    </row>
    <row r="121" spans="1:6" x14ac:dyDescent="0.3">
      <c r="A121" s="1">
        <v>43940</v>
      </c>
      <c r="B121">
        <v>19.841699999999999</v>
      </c>
      <c r="C121">
        <v>21.046199999999999</v>
      </c>
      <c r="D121">
        <v>19.5121</v>
      </c>
      <c r="E121">
        <v>20.736599999999999</v>
      </c>
      <c r="F121">
        <v>19210999.875064</v>
      </c>
    </row>
    <row r="122" spans="1:6" x14ac:dyDescent="0.3">
      <c r="A122" s="1">
        <v>43947</v>
      </c>
      <c r="B122">
        <v>20.736599999999999</v>
      </c>
      <c r="C122">
        <v>20.992599999999999</v>
      </c>
      <c r="D122">
        <v>19.754200000000001</v>
      </c>
      <c r="E122">
        <v>20.124099999999999</v>
      </c>
      <c r="F122">
        <v>18871453.565349001</v>
      </c>
    </row>
    <row r="123" spans="1:6" x14ac:dyDescent="0.3">
      <c r="A123" s="1">
        <v>43954</v>
      </c>
      <c r="B123">
        <v>20.386500000000002</v>
      </c>
      <c r="C123">
        <v>21.127099999999999</v>
      </c>
      <c r="D123">
        <v>19.862200000000001</v>
      </c>
      <c r="E123">
        <v>20.3733</v>
      </c>
      <c r="F123">
        <v>18541114.576671001</v>
      </c>
    </row>
    <row r="124" spans="1:6" x14ac:dyDescent="0.3">
      <c r="A124" s="1">
        <v>43961</v>
      </c>
      <c r="B124">
        <v>20.0505</v>
      </c>
      <c r="C124">
        <v>20.2454</v>
      </c>
      <c r="D124">
        <v>19.0547</v>
      </c>
      <c r="E124">
        <v>20.2454</v>
      </c>
      <c r="F124">
        <v>12885683.187061001</v>
      </c>
    </row>
    <row r="125" spans="1:6" x14ac:dyDescent="0.3">
      <c r="A125" s="1">
        <v>43968</v>
      </c>
      <c r="B125">
        <v>20.332899999999999</v>
      </c>
      <c r="C125">
        <v>20.427099999999999</v>
      </c>
      <c r="D125">
        <v>19.048100000000002</v>
      </c>
      <c r="E125">
        <v>19.121700000000001</v>
      </c>
      <c r="F125">
        <v>11218644.068425</v>
      </c>
    </row>
    <row r="126" spans="1:6" x14ac:dyDescent="0.3">
      <c r="A126" s="1">
        <v>43975</v>
      </c>
      <c r="B126">
        <v>19.3034</v>
      </c>
      <c r="C126">
        <v>19.9968</v>
      </c>
      <c r="D126">
        <v>19.1828</v>
      </c>
      <c r="E126">
        <v>19.498999999999999</v>
      </c>
      <c r="F126">
        <v>12750367.795471</v>
      </c>
    </row>
    <row r="127" spans="1:6" x14ac:dyDescent="0.3">
      <c r="A127" s="1">
        <v>43982</v>
      </c>
      <c r="B127">
        <v>19.572399999999998</v>
      </c>
      <c r="C127">
        <v>20.952100000000002</v>
      </c>
      <c r="D127">
        <v>19.397400000000001</v>
      </c>
      <c r="E127">
        <v>20.076899999999998</v>
      </c>
      <c r="F127">
        <v>22983164.922169998</v>
      </c>
    </row>
    <row r="128" spans="1:6" x14ac:dyDescent="0.3">
      <c r="A128" s="1">
        <v>43989</v>
      </c>
      <c r="B128">
        <v>20.185099999999998</v>
      </c>
      <c r="C128">
        <v>21.7456</v>
      </c>
      <c r="D128">
        <v>19.895299999999999</v>
      </c>
      <c r="E128">
        <v>21.678599999999999</v>
      </c>
      <c r="F128">
        <v>17913864.981100999</v>
      </c>
    </row>
    <row r="129" spans="1:6" x14ac:dyDescent="0.3">
      <c r="A129" s="1">
        <v>43996</v>
      </c>
      <c r="B129">
        <v>21.705100000000002</v>
      </c>
      <c r="C129">
        <v>21.960999999999999</v>
      </c>
      <c r="D129">
        <v>19.693899999999999</v>
      </c>
      <c r="E129">
        <v>20.413699999999999</v>
      </c>
      <c r="F129">
        <v>16418672.738278</v>
      </c>
    </row>
    <row r="130" spans="1:6" x14ac:dyDescent="0.3">
      <c r="A130" s="1">
        <v>44003</v>
      </c>
      <c r="B130">
        <v>19.976199999999999</v>
      </c>
      <c r="C130">
        <v>20.6219</v>
      </c>
      <c r="D130">
        <v>19.815200000000001</v>
      </c>
      <c r="E130">
        <v>19.9696</v>
      </c>
      <c r="F130">
        <v>25479661.146777</v>
      </c>
    </row>
    <row r="131" spans="1:6" x14ac:dyDescent="0.3">
      <c r="A131" s="1">
        <v>44010</v>
      </c>
      <c r="B131">
        <v>20.0366</v>
      </c>
      <c r="C131">
        <v>20.4542</v>
      </c>
      <c r="D131">
        <v>19.29</v>
      </c>
      <c r="E131">
        <v>19.309899999999999</v>
      </c>
      <c r="F131">
        <v>20450022.988708999</v>
      </c>
    </row>
    <row r="132" spans="1:6" x14ac:dyDescent="0.3">
      <c r="A132" s="1">
        <v>44017</v>
      </c>
      <c r="B132">
        <v>19.309899999999999</v>
      </c>
      <c r="C132">
        <v>20.03</v>
      </c>
      <c r="D132">
        <v>19.1556</v>
      </c>
      <c r="E132">
        <v>19.841699999999999</v>
      </c>
      <c r="F132">
        <v>14121986.666665999</v>
      </c>
    </row>
    <row r="133" spans="1:6" x14ac:dyDescent="0.3">
      <c r="A133" s="1">
        <v>44024</v>
      </c>
      <c r="B133">
        <v>20.144600000000001</v>
      </c>
      <c r="C133">
        <v>20.251999999999999</v>
      </c>
      <c r="D133">
        <v>19.0547</v>
      </c>
      <c r="E133">
        <v>19.343900000000001</v>
      </c>
      <c r="F133">
        <v>11544630.282824</v>
      </c>
    </row>
    <row r="134" spans="1:6" x14ac:dyDescent="0.3">
      <c r="A134" s="1">
        <v>44031</v>
      </c>
      <c r="B134">
        <v>19.619499999999999</v>
      </c>
      <c r="C134">
        <v>19.788</v>
      </c>
      <c r="D134">
        <v>19.215800000000002</v>
      </c>
      <c r="E134">
        <v>19.377700000000001</v>
      </c>
      <c r="F134">
        <v>11409623.569698</v>
      </c>
    </row>
    <row r="135" spans="1:6" x14ac:dyDescent="0.3">
      <c r="A135" s="1">
        <v>44038</v>
      </c>
      <c r="B135">
        <v>19.3504</v>
      </c>
      <c r="C135">
        <v>20.0505</v>
      </c>
      <c r="D135">
        <v>19.0076</v>
      </c>
      <c r="E135">
        <v>19.0076</v>
      </c>
      <c r="F135">
        <v>13387836.415941</v>
      </c>
    </row>
    <row r="136" spans="1:6" x14ac:dyDescent="0.3">
      <c r="A136" s="1">
        <v>44045</v>
      </c>
      <c r="B136">
        <v>19.0076</v>
      </c>
      <c r="C136">
        <v>19.1754</v>
      </c>
      <c r="D136">
        <v>18.1127</v>
      </c>
      <c r="E136">
        <v>18.179600000000001</v>
      </c>
      <c r="F136">
        <v>11403032.536606001</v>
      </c>
    </row>
    <row r="137" spans="1:6" x14ac:dyDescent="0.3">
      <c r="A137" s="1">
        <v>44052</v>
      </c>
      <c r="B137">
        <v>18.2334</v>
      </c>
      <c r="C137">
        <v>18.933399999999999</v>
      </c>
      <c r="D137">
        <v>18.1127</v>
      </c>
      <c r="E137">
        <v>18.2334</v>
      </c>
      <c r="F137">
        <v>10673685.159592999</v>
      </c>
    </row>
    <row r="138" spans="1:6" x14ac:dyDescent="0.3">
      <c r="A138" s="1">
        <v>44059</v>
      </c>
      <c r="B138">
        <v>18.367899999999999</v>
      </c>
      <c r="C138">
        <v>19.673200000000001</v>
      </c>
      <c r="D138">
        <v>18.206800000000001</v>
      </c>
      <c r="E138">
        <v>19.108499999999999</v>
      </c>
      <c r="F138">
        <v>9964871.0195717998</v>
      </c>
    </row>
    <row r="139" spans="1:6" x14ac:dyDescent="0.3">
      <c r="A139" s="1">
        <v>44066</v>
      </c>
      <c r="B139">
        <v>19.1556</v>
      </c>
      <c r="C139">
        <v>19.29</v>
      </c>
      <c r="D139">
        <v>18.779</v>
      </c>
      <c r="E139">
        <v>18.967300000000002</v>
      </c>
      <c r="F139">
        <v>7520425.8708284004</v>
      </c>
    </row>
    <row r="140" spans="1:6" x14ac:dyDescent="0.3">
      <c r="A140" s="1">
        <v>44073</v>
      </c>
      <c r="B140">
        <v>19.0547</v>
      </c>
      <c r="C140">
        <v>19.491599999999998</v>
      </c>
      <c r="D140">
        <v>18.267099999999999</v>
      </c>
      <c r="E140">
        <v>18.664300000000001</v>
      </c>
      <c r="F140">
        <v>7916176.1375850001</v>
      </c>
    </row>
    <row r="141" spans="1:6" x14ac:dyDescent="0.3">
      <c r="A141" s="1">
        <v>44080</v>
      </c>
      <c r="B141">
        <v>18.771599999999999</v>
      </c>
      <c r="C141">
        <v>18.779</v>
      </c>
      <c r="D141">
        <v>18.078900000000001</v>
      </c>
      <c r="E141">
        <v>18.166499999999999</v>
      </c>
      <c r="F141">
        <v>13062727.28352</v>
      </c>
    </row>
    <row r="142" spans="1:6" x14ac:dyDescent="0.3">
      <c r="A142" s="1">
        <v>44087</v>
      </c>
      <c r="B142">
        <v>18.247199999999999</v>
      </c>
      <c r="C142">
        <v>18.839300000000001</v>
      </c>
      <c r="D142">
        <v>17.776</v>
      </c>
      <c r="E142">
        <v>18.651</v>
      </c>
      <c r="F142">
        <v>9863820.2972346991</v>
      </c>
    </row>
    <row r="143" spans="1:6" x14ac:dyDescent="0.3">
      <c r="A143" s="1">
        <v>44094</v>
      </c>
      <c r="B143">
        <v>18.738600000000002</v>
      </c>
      <c r="C143">
        <v>18.805499999999999</v>
      </c>
      <c r="D143">
        <v>18.0046</v>
      </c>
      <c r="E143">
        <v>18.0046</v>
      </c>
      <c r="F143">
        <v>14544242.486762</v>
      </c>
    </row>
    <row r="144" spans="1:6" x14ac:dyDescent="0.3">
      <c r="A144" s="1">
        <v>44101</v>
      </c>
      <c r="B144">
        <v>17.998000000000001</v>
      </c>
      <c r="C144">
        <v>18.038499999999999</v>
      </c>
      <c r="D144">
        <v>16.3566</v>
      </c>
      <c r="E144">
        <v>16.477900000000002</v>
      </c>
      <c r="F144">
        <v>13837557.820194</v>
      </c>
    </row>
    <row r="145" spans="1:6" x14ac:dyDescent="0.3">
      <c r="A145" s="1">
        <v>44108</v>
      </c>
      <c r="B145">
        <v>16.672799999999999</v>
      </c>
      <c r="C145">
        <v>17.284700000000001</v>
      </c>
      <c r="D145">
        <v>16.222100000000001</v>
      </c>
      <c r="E145">
        <v>16.619199999999999</v>
      </c>
      <c r="F145">
        <v>14642220.022637</v>
      </c>
    </row>
    <row r="146" spans="1:6" x14ac:dyDescent="0.3">
      <c r="A146" s="1">
        <v>44115</v>
      </c>
      <c r="B146">
        <v>16.820599999999999</v>
      </c>
      <c r="C146">
        <v>17.574400000000001</v>
      </c>
      <c r="D146">
        <v>16.739699999999999</v>
      </c>
      <c r="E146">
        <v>16.874400000000001</v>
      </c>
      <c r="F146">
        <v>13960988.411033999</v>
      </c>
    </row>
    <row r="147" spans="1:6" x14ac:dyDescent="0.3">
      <c r="A147" s="1">
        <v>44122</v>
      </c>
      <c r="B147">
        <v>16.968399999999999</v>
      </c>
      <c r="C147">
        <v>17.0626</v>
      </c>
      <c r="D147">
        <v>15.0307</v>
      </c>
      <c r="E147">
        <v>15.4682</v>
      </c>
      <c r="F147">
        <v>16655872.420035999</v>
      </c>
    </row>
    <row r="148" spans="1:6" x14ac:dyDescent="0.3">
      <c r="A148" s="1">
        <v>44129</v>
      </c>
      <c r="B148">
        <v>15.5623</v>
      </c>
      <c r="C148">
        <v>15.7845</v>
      </c>
      <c r="D148">
        <v>14.3247</v>
      </c>
      <c r="E148">
        <v>15.1586</v>
      </c>
      <c r="F148">
        <v>23329886.986296002</v>
      </c>
    </row>
    <row r="149" spans="1:6" x14ac:dyDescent="0.3">
      <c r="A149" s="1">
        <v>44136</v>
      </c>
      <c r="B149">
        <v>14.8697</v>
      </c>
      <c r="C149">
        <v>14.9704</v>
      </c>
      <c r="D149">
        <v>13.6387</v>
      </c>
      <c r="E149">
        <v>14.5328</v>
      </c>
      <c r="F149">
        <v>25100438.096073002</v>
      </c>
    </row>
    <row r="150" spans="1:6" x14ac:dyDescent="0.3">
      <c r="A150" s="1">
        <v>44143</v>
      </c>
      <c r="B150">
        <v>14.714499999999999</v>
      </c>
      <c r="C150">
        <v>15.649900000000001</v>
      </c>
      <c r="D150">
        <v>14.506399999999999</v>
      </c>
      <c r="E150">
        <v>14.9102</v>
      </c>
      <c r="F150">
        <v>22713147.416467</v>
      </c>
    </row>
    <row r="151" spans="1:6" x14ac:dyDescent="0.3">
      <c r="A151" s="1">
        <v>44150</v>
      </c>
      <c r="B151">
        <v>15.0307</v>
      </c>
      <c r="C151">
        <v>17.0427</v>
      </c>
      <c r="D151">
        <v>14.7483</v>
      </c>
      <c r="E151">
        <v>16.430099999999999</v>
      </c>
      <c r="F151">
        <v>32133592.575479001</v>
      </c>
    </row>
    <row r="152" spans="1:6" x14ac:dyDescent="0.3">
      <c r="A152" s="1">
        <v>44157</v>
      </c>
      <c r="B152">
        <v>16.5382</v>
      </c>
      <c r="C152">
        <v>17.931100000000001</v>
      </c>
      <c r="D152">
        <v>16.416899999999998</v>
      </c>
      <c r="E152">
        <v>17.850200000000001</v>
      </c>
      <c r="F152">
        <v>26818508.427808002</v>
      </c>
    </row>
    <row r="153" spans="1:6" x14ac:dyDescent="0.3">
      <c r="A153" s="1">
        <v>44164</v>
      </c>
      <c r="B153">
        <v>18.018599999999999</v>
      </c>
      <c r="C153">
        <v>18.59</v>
      </c>
      <c r="D153">
        <v>17.681799999999999</v>
      </c>
      <c r="E153">
        <v>18.012</v>
      </c>
      <c r="F153">
        <v>11996506.997052001</v>
      </c>
    </row>
    <row r="154" spans="1:6" x14ac:dyDescent="0.3">
      <c r="A154" s="1">
        <v>44171</v>
      </c>
      <c r="B154">
        <v>17.9377</v>
      </c>
      <c r="C154">
        <v>17.9377</v>
      </c>
      <c r="D154">
        <v>16.901599999999998</v>
      </c>
      <c r="E154">
        <v>17.830300000000001</v>
      </c>
      <c r="F154">
        <v>23994938.135186002</v>
      </c>
    </row>
    <row r="155" spans="1:6" x14ac:dyDescent="0.3">
      <c r="A155" s="1">
        <v>44178</v>
      </c>
      <c r="B155">
        <v>17.830300000000001</v>
      </c>
      <c r="C155">
        <v>19.848299999999998</v>
      </c>
      <c r="D155">
        <v>17.641300000000001</v>
      </c>
      <c r="E155">
        <v>19.565899999999999</v>
      </c>
      <c r="F155">
        <v>24772586.212724</v>
      </c>
    </row>
    <row r="156" spans="1:6" x14ac:dyDescent="0.3">
      <c r="A156" s="1">
        <v>44185</v>
      </c>
      <c r="B156">
        <v>19.646699999999999</v>
      </c>
      <c r="C156">
        <v>21.779399999999999</v>
      </c>
      <c r="D156">
        <v>19.2563</v>
      </c>
      <c r="E156">
        <v>21.046199999999999</v>
      </c>
      <c r="F156">
        <v>33415462.163584001</v>
      </c>
    </row>
    <row r="157" spans="1:6" x14ac:dyDescent="0.3">
      <c r="A157" s="1">
        <v>44192</v>
      </c>
      <c r="B157">
        <v>20.5212</v>
      </c>
      <c r="C157">
        <v>21.497</v>
      </c>
      <c r="D157">
        <v>19.781400000000001</v>
      </c>
      <c r="E157">
        <v>21.3353</v>
      </c>
      <c r="F157">
        <v>10905089.301216001</v>
      </c>
    </row>
    <row r="158" spans="1:6" x14ac:dyDescent="0.3">
      <c r="A158" s="1">
        <v>44199</v>
      </c>
      <c r="B158">
        <v>21.530799999999999</v>
      </c>
      <c r="C158">
        <v>22.324400000000001</v>
      </c>
      <c r="D158">
        <v>21.497</v>
      </c>
      <c r="E158">
        <v>21.7727</v>
      </c>
      <c r="F158">
        <v>10127082.231985001</v>
      </c>
    </row>
    <row r="159" spans="1:6" x14ac:dyDescent="0.3">
      <c r="A159" s="1">
        <v>44206</v>
      </c>
      <c r="B159">
        <v>21.7727</v>
      </c>
      <c r="C159">
        <v>22.930299999999999</v>
      </c>
      <c r="D159">
        <v>21.200600000000001</v>
      </c>
      <c r="E159">
        <v>22.614100000000001</v>
      </c>
      <c r="F159">
        <v>12552964.518598</v>
      </c>
    </row>
    <row r="160" spans="1:6" x14ac:dyDescent="0.3">
      <c r="A160" s="1">
        <v>44213</v>
      </c>
      <c r="B160">
        <v>22.6068</v>
      </c>
      <c r="C160">
        <v>23.010400000000001</v>
      </c>
      <c r="D160">
        <v>20.905100000000001</v>
      </c>
      <c r="E160">
        <v>21.234500000000001</v>
      </c>
      <c r="F160">
        <v>14950765.223946</v>
      </c>
    </row>
    <row r="161" spans="1:6" x14ac:dyDescent="0.3">
      <c r="A161" s="1">
        <v>44220</v>
      </c>
      <c r="B161">
        <v>21.261700000000001</v>
      </c>
      <c r="C161">
        <v>21.9207</v>
      </c>
      <c r="D161">
        <v>20.1983</v>
      </c>
      <c r="E161">
        <v>20.5822</v>
      </c>
      <c r="F161">
        <v>16307861.249376001</v>
      </c>
    </row>
    <row r="162" spans="1:6" x14ac:dyDescent="0.3">
      <c r="A162" s="1">
        <v>44227</v>
      </c>
      <c r="B162">
        <v>20.689499999999999</v>
      </c>
      <c r="C162">
        <v>20.858000000000001</v>
      </c>
      <c r="D162">
        <v>19.5459</v>
      </c>
      <c r="E162">
        <v>20.070399999999999</v>
      </c>
      <c r="F162">
        <v>15370830.378825</v>
      </c>
    </row>
    <row r="163" spans="1:6" x14ac:dyDescent="0.3">
      <c r="A163" s="1">
        <v>44234</v>
      </c>
      <c r="B163">
        <v>20.151199999999999</v>
      </c>
      <c r="C163">
        <v>21.2881</v>
      </c>
      <c r="D163">
        <v>19.862200000000001</v>
      </c>
      <c r="E163">
        <v>20.5822</v>
      </c>
      <c r="F163">
        <v>11540656.897493999</v>
      </c>
    </row>
    <row r="164" spans="1:6" x14ac:dyDescent="0.3">
      <c r="A164" s="1">
        <v>44241</v>
      </c>
      <c r="B164">
        <v>20.629100000000001</v>
      </c>
      <c r="C164">
        <v>20.877800000000001</v>
      </c>
      <c r="D164">
        <v>19.915900000000001</v>
      </c>
      <c r="E164">
        <v>20.507899999999999</v>
      </c>
      <c r="F164">
        <v>7611911.6402519001</v>
      </c>
    </row>
    <row r="165" spans="1:6" x14ac:dyDescent="0.3">
      <c r="A165" s="1">
        <v>44248</v>
      </c>
      <c r="B165">
        <v>20.6219</v>
      </c>
      <c r="C165">
        <v>21.3962</v>
      </c>
      <c r="D165">
        <v>20.2727</v>
      </c>
      <c r="E165">
        <v>20.568200000000001</v>
      </c>
      <c r="F165">
        <v>15912800.409847001</v>
      </c>
    </row>
    <row r="166" spans="1:6" x14ac:dyDescent="0.3">
      <c r="A166" s="1">
        <v>44255</v>
      </c>
      <c r="B166">
        <v>20.352799999999998</v>
      </c>
      <c r="C166">
        <v>20.487300000000001</v>
      </c>
      <c r="D166">
        <v>19.585699999999999</v>
      </c>
      <c r="E166">
        <v>19.693899999999999</v>
      </c>
      <c r="F166">
        <v>20895153.650704999</v>
      </c>
    </row>
    <row r="167" spans="1:6" x14ac:dyDescent="0.3">
      <c r="A167" s="1">
        <v>44262</v>
      </c>
      <c r="B167">
        <v>20.023199999999999</v>
      </c>
      <c r="C167">
        <v>21.214600000000001</v>
      </c>
      <c r="D167">
        <v>19.9358</v>
      </c>
      <c r="E167">
        <v>20.480699999999999</v>
      </c>
      <c r="F167">
        <v>15332981.23191</v>
      </c>
    </row>
    <row r="168" spans="1:6" x14ac:dyDescent="0.3">
      <c r="A168" s="1">
        <v>44269</v>
      </c>
      <c r="B168">
        <v>20.696100000000001</v>
      </c>
      <c r="C168">
        <v>22.721499999999999</v>
      </c>
      <c r="D168">
        <v>20.561499999999999</v>
      </c>
      <c r="E168">
        <v>22.492699999999999</v>
      </c>
      <c r="F168">
        <v>20526622.841223001</v>
      </c>
    </row>
    <row r="169" spans="1:6" x14ac:dyDescent="0.3">
      <c r="A169" s="1">
        <v>44276</v>
      </c>
      <c r="B169">
        <v>22.533200000000001</v>
      </c>
      <c r="C169">
        <v>23.010400000000001</v>
      </c>
      <c r="D169">
        <v>21.8</v>
      </c>
      <c r="E169">
        <v>22.512599999999999</v>
      </c>
      <c r="F169">
        <v>21041280.947414</v>
      </c>
    </row>
    <row r="170" spans="1:6" x14ac:dyDescent="0.3">
      <c r="A170" s="1">
        <v>44283</v>
      </c>
      <c r="B170">
        <v>22.512599999999999</v>
      </c>
      <c r="C170">
        <v>23.347300000000001</v>
      </c>
      <c r="D170">
        <v>21.294699999999999</v>
      </c>
      <c r="E170">
        <v>22.4861</v>
      </c>
      <c r="F170">
        <v>18368363.422541</v>
      </c>
    </row>
    <row r="171" spans="1:6" x14ac:dyDescent="0.3">
      <c r="A171" s="1">
        <v>44290</v>
      </c>
      <c r="B171">
        <v>22.492699999999999</v>
      </c>
      <c r="C171">
        <v>23.326599999999999</v>
      </c>
      <c r="D171">
        <v>22.385300000000001</v>
      </c>
      <c r="E171">
        <v>22.9436</v>
      </c>
      <c r="F171">
        <v>8111566.8852690998</v>
      </c>
    </row>
    <row r="172" spans="1:6" x14ac:dyDescent="0.3">
      <c r="A172" s="1">
        <v>44297</v>
      </c>
      <c r="B172">
        <v>23.145</v>
      </c>
      <c r="C172">
        <v>23.2531</v>
      </c>
      <c r="D172">
        <v>22.311</v>
      </c>
      <c r="E172">
        <v>22.351600000000001</v>
      </c>
      <c r="F172">
        <v>13224831.070388</v>
      </c>
    </row>
    <row r="173" spans="1:6" x14ac:dyDescent="0.3">
      <c r="A173" s="1">
        <v>44304</v>
      </c>
      <c r="B173">
        <v>22.411899999999999</v>
      </c>
      <c r="C173">
        <v>22.634</v>
      </c>
      <c r="D173">
        <v>21.705100000000002</v>
      </c>
      <c r="E173">
        <v>21.833100000000002</v>
      </c>
      <c r="F173">
        <v>12507977.69215</v>
      </c>
    </row>
    <row r="174" spans="1:6" x14ac:dyDescent="0.3">
      <c r="A174" s="1">
        <v>44311</v>
      </c>
      <c r="B174">
        <v>21.866900000000001</v>
      </c>
      <c r="C174">
        <v>22.2302</v>
      </c>
      <c r="D174">
        <v>21.429400000000001</v>
      </c>
      <c r="E174">
        <v>21.866900000000001</v>
      </c>
      <c r="F174">
        <v>13053647.785282001</v>
      </c>
    </row>
    <row r="175" spans="1:6" x14ac:dyDescent="0.3">
      <c r="A175" s="1">
        <v>44318</v>
      </c>
      <c r="B175">
        <v>21.907299999999999</v>
      </c>
      <c r="C175">
        <v>22.775099999999998</v>
      </c>
      <c r="D175">
        <v>21.658100000000001</v>
      </c>
      <c r="E175">
        <v>21.9817</v>
      </c>
      <c r="F175">
        <v>13441430.884122999</v>
      </c>
    </row>
    <row r="176" spans="1:6" x14ac:dyDescent="0.3">
      <c r="A176" s="1">
        <v>44325</v>
      </c>
      <c r="B176">
        <v>22.0015</v>
      </c>
      <c r="C176">
        <v>22.661200000000001</v>
      </c>
      <c r="D176">
        <v>21.5639</v>
      </c>
      <c r="E176">
        <v>22.5398</v>
      </c>
      <c r="F176">
        <v>10561331.638192</v>
      </c>
    </row>
    <row r="177" spans="1:6" x14ac:dyDescent="0.3">
      <c r="A177" s="1">
        <v>44332</v>
      </c>
      <c r="B177">
        <v>22.809000000000001</v>
      </c>
      <c r="C177">
        <v>23.959099999999999</v>
      </c>
      <c r="D177">
        <v>22.142700000000001</v>
      </c>
      <c r="E177">
        <v>23.145</v>
      </c>
      <c r="F177">
        <v>19677305.607682999</v>
      </c>
    </row>
    <row r="178" spans="1:6" x14ac:dyDescent="0.3">
      <c r="A178" s="1">
        <v>44339</v>
      </c>
      <c r="B178">
        <v>23.2729</v>
      </c>
      <c r="C178">
        <v>23.973099999999999</v>
      </c>
      <c r="D178">
        <v>23.178799999999999</v>
      </c>
      <c r="E178">
        <v>23.845099999999999</v>
      </c>
      <c r="F178">
        <v>12720481.737020999</v>
      </c>
    </row>
    <row r="179" spans="1:6" x14ac:dyDescent="0.3">
      <c r="A179" s="1">
        <v>44346</v>
      </c>
      <c r="B179">
        <v>23.8856</v>
      </c>
      <c r="C179">
        <v>24.988700000000001</v>
      </c>
      <c r="D179">
        <v>23.488399999999999</v>
      </c>
      <c r="E179">
        <v>24.8276</v>
      </c>
      <c r="F179">
        <v>20477347.151893999</v>
      </c>
    </row>
    <row r="180" spans="1:6" x14ac:dyDescent="0.3">
      <c r="A180" s="1">
        <v>44353</v>
      </c>
      <c r="B180">
        <v>24.887899999999998</v>
      </c>
      <c r="C180">
        <v>25.977799999999998</v>
      </c>
      <c r="D180">
        <v>24.646000000000001</v>
      </c>
      <c r="E180">
        <v>25.708600000000001</v>
      </c>
      <c r="F180">
        <v>14006943.427200999</v>
      </c>
    </row>
    <row r="181" spans="1:6" x14ac:dyDescent="0.3">
      <c r="A181" s="1">
        <v>44360</v>
      </c>
      <c r="B181">
        <v>25.735800000000001</v>
      </c>
      <c r="C181">
        <v>26.071899999999999</v>
      </c>
      <c r="D181">
        <v>24.934899999999999</v>
      </c>
      <c r="E181">
        <v>25.748999999999999</v>
      </c>
      <c r="F181">
        <v>18936115.584249999</v>
      </c>
    </row>
    <row r="182" spans="1:6" x14ac:dyDescent="0.3">
      <c r="A182" s="1">
        <v>44367</v>
      </c>
      <c r="B182">
        <v>25.7895</v>
      </c>
      <c r="C182">
        <v>26.442599999999999</v>
      </c>
      <c r="D182">
        <v>25.6145</v>
      </c>
      <c r="E182">
        <v>25.9175</v>
      </c>
      <c r="F182">
        <v>19264437.964288</v>
      </c>
    </row>
    <row r="183" spans="1:6" x14ac:dyDescent="0.3">
      <c r="A183" s="1">
        <v>44374</v>
      </c>
      <c r="B183">
        <v>25.682099999999998</v>
      </c>
      <c r="C183">
        <v>26.213100000000001</v>
      </c>
      <c r="D183">
        <v>25.379200000000001</v>
      </c>
      <c r="E183">
        <v>26.038799999999998</v>
      </c>
      <c r="F183">
        <v>9390349.6887407992</v>
      </c>
    </row>
    <row r="184" spans="1:6" x14ac:dyDescent="0.3">
      <c r="A184" s="1">
        <v>44381</v>
      </c>
      <c r="B184">
        <v>26.038799999999998</v>
      </c>
      <c r="C184">
        <v>26.038799999999998</v>
      </c>
      <c r="D184">
        <v>24.646000000000001</v>
      </c>
      <c r="E184">
        <v>25.096800000000002</v>
      </c>
      <c r="F184">
        <v>14756849.877728</v>
      </c>
    </row>
    <row r="185" spans="1:6" x14ac:dyDescent="0.3">
      <c r="A185" s="1">
        <v>44388</v>
      </c>
      <c r="B185">
        <v>25.096800000000002</v>
      </c>
      <c r="C185">
        <v>25.231400000000001</v>
      </c>
      <c r="D185">
        <v>24.659199999999998</v>
      </c>
      <c r="E185">
        <v>24.941600000000001</v>
      </c>
      <c r="F185">
        <v>9680183.8078652993</v>
      </c>
    </row>
    <row r="186" spans="1:6" x14ac:dyDescent="0.3">
      <c r="A186" s="1">
        <v>44395</v>
      </c>
      <c r="B186">
        <v>24.941600000000001</v>
      </c>
      <c r="C186">
        <v>25.5137</v>
      </c>
      <c r="D186">
        <v>24.706299999999999</v>
      </c>
      <c r="E186">
        <v>25.338699999999999</v>
      </c>
      <c r="F186">
        <v>12102009.76031</v>
      </c>
    </row>
    <row r="187" spans="1:6" x14ac:dyDescent="0.3">
      <c r="A187" s="1">
        <v>44402</v>
      </c>
      <c r="B187">
        <v>25.271799999999999</v>
      </c>
      <c r="C187">
        <v>25.351900000000001</v>
      </c>
      <c r="D187">
        <v>24.39</v>
      </c>
      <c r="E187">
        <v>24.840900000000001</v>
      </c>
      <c r="F187">
        <v>10737664.550350999</v>
      </c>
    </row>
    <row r="188" spans="1:6" x14ac:dyDescent="0.3">
      <c r="A188" s="1">
        <v>44409</v>
      </c>
      <c r="B188">
        <v>24.9085</v>
      </c>
      <c r="C188">
        <v>25.426300000000001</v>
      </c>
      <c r="D188">
        <v>24.5989</v>
      </c>
      <c r="E188">
        <v>25.298300000000001</v>
      </c>
      <c r="F188">
        <v>10442843.982217001</v>
      </c>
    </row>
    <row r="189" spans="1:6" x14ac:dyDescent="0.3">
      <c r="A189" s="1">
        <v>44416</v>
      </c>
      <c r="B189">
        <v>25.359300000000001</v>
      </c>
      <c r="C189">
        <v>25.9711</v>
      </c>
      <c r="D189">
        <v>25.0563</v>
      </c>
      <c r="E189">
        <v>25.695399999999999</v>
      </c>
      <c r="F189">
        <v>8940285.6106000002</v>
      </c>
    </row>
    <row r="190" spans="1:6" x14ac:dyDescent="0.3">
      <c r="A190" s="1">
        <v>44423</v>
      </c>
      <c r="B190">
        <v>25.7624</v>
      </c>
      <c r="C190">
        <v>26.9132</v>
      </c>
      <c r="D190">
        <v>25.688700000000001</v>
      </c>
      <c r="E190">
        <v>26.872800000000002</v>
      </c>
      <c r="F190">
        <v>11513195.392789001</v>
      </c>
    </row>
    <row r="191" spans="1:6" x14ac:dyDescent="0.3">
      <c r="A191" s="1">
        <v>44430</v>
      </c>
      <c r="B191">
        <v>26.785299999999999</v>
      </c>
      <c r="C191">
        <v>27.377199999999998</v>
      </c>
      <c r="D191">
        <v>26.6845</v>
      </c>
      <c r="E191">
        <v>26.8322</v>
      </c>
      <c r="F191">
        <v>9526308.2737801</v>
      </c>
    </row>
    <row r="192" spans="1:6" x14ac:dyDescent="0.3">
      <c r="A192" s="1">
        <v>44437</v>
      </c>
      <c r="B192">
        <v>26.9132</v>
      </c>
      <c r="C192">
        <v>27.330100000000002</v>
      </c>
      <c r="D192">
        <v>26.866099999999999</v>
      </c>
      <c r="E192">
        <v>27.249300000000002</v>
      </c>
      <c r="F192">
        <v>7506247.0587683003</v>
      </c>
    </row>
    <row r="193" spans="1:6" x14ac:dyDescent="0.3">
      <c r="A193" s="1">
        <v>44444</v>
      </c>
      <c r="B193">
        <v>27.3169</v>
      </c>
      <c r="C193">
        <v>27.586099999999998</v>
      </c>
      <c r="D193">
        <v>27.1221</v>
      </c>
      <c r="E193">
        <v>27.4986</v>
      </c>
      <c r="F193">
        <v>12916572.79047</v>
      </c>
    </row>
    <row r="194" spans="1:6" x14ac:dyDescent="0.3">
      <c r="A194" s="1">
        <v>44451</v>
      </c>
      <c r="B194">
        <v>27.505099999999999</v>
      </c>
      <c r="C194">
        <v>28.043399999999998</v>
      </c>
      <c r="D194">
        <v>27.263200000000001</v>
      </c>
      <c r="E194">
        <v>27.3978</v>
      </c>
      <c r="F194">
        <v>16188552.263921</v>
      </c>
    </row>
    <row r="195" spans="1:6" x14ac:dyDescent="0.3">
      <c r="A195" s="1">
        <v>44458</v>
      </c>
      <c r="B195">
        <v>27.383800000000001</v>
      </c>
      <c r="C195">
        <v>28.6508</v>
      </c>
      <c r="D195">
        <v>27.195599999999999</v>
      </c>
      <c r="E195">
        <v>27.739100000000001</v>
      </c>
      <c r="F195">
        <v>22387696.969973002</v>
      </c>
    </row>
    <row r="196" spans="1:6" x14ac:dyDescent="0.3">
      <c r="A196" s="1">
        <v>44465</v>
      </c>
      <c r="B196">
        <v>27.577200000000001</v>
      </c>
      <c r="C196">
        <v>27.665500000000002</v>
      </c>
      <c r="D196">
        <v>26.533000000000001</v>
      </c>
      <c r="E196">
        <v>26.9375</v>
      </c>
      <c r="F196">
        <v>13283830.811221</v>
      </c>
    </row>
    <row r="197" spans="1:6" x14ac:dyDescent="0.3">
      <c r="A197" s="1">
        <v>44472</v>
      </c>
      <c r="B197">
        <v>27.0625</v>
      </c>
      <c r="C197">
        <v>27.275700000000001</v>
      </c>
      <c r="D197">
        <v>26.341699999999999</v>
      </c>
      <c r="E197">
        <v>27.150700000000001</v>
      </c>
      <c r="F197">
        <v>11871091.073363001</v>
      </c>
    </row>
    <row r="198" spans="1:6" x14ac:dyDescent="0.3">
      <c r="A198" s="1">
        <v>44479</v>
      </c>
      <c r="B198">
        <v>27.209599999999998</v>
      </c>
      <c r="C198">
        <v>28.886299999999999</v>
      </c>
      <c r="D198">
        <v>26.8492</v>
      </c>
      <c r="E198">
        <v>28.680299999999999</v>
      </c>
      <c r="F198">
        <v>20843261.673431002</v>
      </c>
    </row>
    <row r="199" spans="1:6" x14ac:dyDescent="0.3">
      <c r="A199" s="1">
        <v>44486</v>
      </c>
      <c r="B199">
        <v>28.680299999999999</v>
      </c>
      <c r="C199">
        <v>30.077500000000001</v>
      </c>
      <c r="D199">
        <v>28.591999999999999</v>
      </c>
      <c r="E199">
        <v>29.158300000000001</v>
      </c>
      <c r="F199">
        <v>31143594.112392001</v>
      </c>
    </row>
    <row r="200" spans="1:6" x14ac:dyDescent="0.3">
      <c r="A200" s="1">
        <v>44493</v>
      </c>
      <c r="B200">
        <v>29.3201</v>
      </c>
      <c r="C200">
        <v>29.636299999999999</v>
      </c>
      <c r="D200">
        <v>28.702400000000001</v>
      </c>
      <c r="E200">
        <v>28.7392</v>
      </c>
      <c r="F200">
        <v>10869774.853225</v>
      </c>
    </row>
    <row r="201" spans="1:6" x14ac:dyDescent="0.3">
      <c r="A201" s="1">
        <v>44500</v>
      </c>
      <c r="B201">
        <v>28.702400000000001</v>
      </c>
      <c r="C201">
        <v>29.6951</v>
      </c>
      <c r="D201">
        <v>28.695</v>
      </c>
      <c r="E201">
        <v>29.342199999999998</v>
      </c>
      <c r="F201">
        <v>10599330.364979001</v>
      </c>
    </row>
    <row r="202" spans="1:6" x14ac:dyDescent="0.3">
      <c r="A202" s="1">
        <v>44507</v>
      </c>
      <c r="B202">
        <v>29.342199999999998</v>
      </c>
      <c r="C202">
        <v>30.129100000000001</v>
      </c>
      <c r="D202">
        <v>29.0701</v>
      </c>
      <c r="E202">
        <v>29.8202</v>
      </c>
      <c r="F202">
        <v>11352546.610130999</v>
      </c>
    </row>
    <row r="203" spans="1:6" x14ac:dyDescent="0.3">
      <c r="A203" s="1">
        <v>44514</v>
      </c>
      <c r="B203">
        <v>29.8202</v>
      </c>
      <c r="C203">
        <v>29.930499999999999</v>
      </c>
      <c r="D203">
        <v>28.908300000000001</v>
      </c>
      <c r="E203">
        <v>29.1951</v>
      </c>
      <c r="F203">
        <v>10215033.836975999</v>
      </c>
    </row>
    <row r="204" spans="1:6" x14ac:dyDescent="0.3">
      <c r="A204" s="1">
        <v>44521</v>
      </c>
      <c r="B204">
        <v>29.290800000000001</v>
      </c>
      <c r="C204">
        <v>29.8202</v>
      </c>
      <c r="D204">
        <v>26.1432</v>
      </c>
      <c r="E204">
        <v>26.385899999999999</v>
      </c>
      <c r="F204">
        <v>22200376.736299001</v>
      </c>
    </row>
    <row r="205" spans="1:6" x14ac:dyDescent="0.3">
      <c r="A205" s="1">
        <v>44528</v>
      </c>
      <c r="B205">
        <v>26.3932</v>
      </c>
      <c r="C205">
        <v>26.827100000000002</v>
      </c>
      <c r="D205">
        <v>25.297499999999999</v>
      </c>
      <c r="E205">
        <v>25.709299999999999</v>
      </c>
      <c r="F205">
        <v>18643846.032844</v>
      </c>
    </row>
    <row r="206" spans="1:6" x14ac:dyDescent="0.3">
      <c r="A206" s="1">
        <v>44535</v>
      </c>
      <c r="B206">
        <v>25.738800000000001</v>
      </c>
      <c r="C206">
        <v>27.334599999999998</v>
      </c>
      <c r="D206">
        <v>25.5182</v>
      </c>
      <c r="E206">
        <v>26.9742</v>
      </c>
      <c r="F206">
        <v>17086341.534929998</v>
      </c>
    </row>
    <row r="207" spans="1:6" x14ac:dyDescent="0.3">
      <c r="A207" s="1">
        <v>44542</v>
      </c>
      <c r="B207">
        <v>26.9742</v>
      </c>
      <c r="C207">
        <v>27.716999999999999</v>
      </c>
      <c r="D207">
        <v>26.533000000000001</v>
      </c>
      <c r="E207">
        <v>27.055099999999999</v>
      </c>
      <c r="F207">
        <v>11872778.606284</v>
      </c>
    </row>
    <row r="208" spans="1:6" x14ac:dyDescent="0.3">
      <c r="A208" s="1">
        <v>44549</v>
      </c>
      <c r="B208">
        <v>26.989000000000001</v>
      </c>
      <c r="C208">
        <v>27.2684</v>
      </c>
      <c r="D208">
        <v>26.047599999999999</v>
      </c>
      <c r="E208">
        <v>26.260899999999999</v>
      </c>
      <c r="F208">
        <v>16237288.105892001</v>
      </c>
    </row>
    <row r="209" spans="1:6" x14ac:dyDescent="0.3">
      <c r="A209" s="1">
        <v>44556</v>
      </c>
      <c r="B209">
        <v>26.032900000000001</v>
      </c>
      <c r="C209">
        <v>26.0991</v>
      </c>
      <c r="D209">
        <v>25.231400000000001</v>
      </c>
      <c r="E209">
        <v>25.724</v>
      </c>
      <c r="F209">
        <v>7107841.0693731001</v>
      </c>
    </row>
    <row r="210" spans="1:6" x14ac:dyDescent="0.3">
      <c r="A210" s="1">
        <v>44563</v>
      </c>
      <c r="B210">
        <v>25.738800000000001</v>
      </c>
      <c r="C210">
        <v>26.7682</v>
      </c>
      <c r="D210">
        <v>25.5108</v>
      </c>
      <c r="E210">
        <v>25.996200000000002</v>
      </c>
      <c r="F210">
        <v>7256078.8020965001</v>
      </c>
    </row>
    <row r="211" spans="1:6" x14ac:dyDescent="0.3">
      <c r="A211" s="1">
        <v>44570</v>
      </c>
      <c r="B211">
        <v>26.032900000000001</v>
      </c>
      <c r="C211">
        <v>26.738900000000001</v>
      </c>
      <c r="D211">
        <v>26.025600000000001</v>
      </c>
      <c r="E211">
        <v>26.18</v>
      </c>
      <c r="F211">
        <v>9049168.8789681997</v>
      </c>
    </row>
    <row r="212" spans="1:6" x14ac:dyDescent="0.3">
      <c r="A212" s="1">
        <v>44577</v>
      </c>
      <c r="B212">
        <v>26.283000000000001</v>
      </c>
      <c r="C212">
        <v>27.8126</v>
      </c>
      <c r="D212">
        <v>26.032900000000001</v>
      </c>
      <c r="E212">
        <v>27.533100000000001</v>
      </c>
      <c r="F212">
        <v>14805920.234686</v>
      </c>
    </row>
    <row r="213" spans="1:6" x14ac:dyDescent="0.3">
      <c r="A213" s="1">
        <v>44584</v>
      </c>
      <c r="B213">
        <v>27.533100000000001</v>
      </c>
      <c r="C213">
        <v>27.577200000000001</v>
      </c>
      <c r="D213">
        <v>26.047599999999999</v>
      </c>
      <c r="E213">
        <v>26.172699999999999</v>
      </c>
      <c r="F213">
        <v>9812692.5371265002</v>
      </c>
    </row>
    <row r="214" spans="1:6" x14ac:dyDescent="0.3">
      <c r="A214" s="1">
        <v>44591</v>
      </c>
      <c r="B214">
        <v>26.18</v>
      </c>
      <c r="C214">
        <v>27.121200000000002</v>
      </c>
      <c r="D214">
        <v>24.782800000000002</v>
      </c>
      <c r="E214">
        <v>26.3932</v>
      </c>
      <c r="F214">
        <v>13178753.67069</v>
      </c>
    </row>
    <row r="215" spans="1:6" x14ac:dyDescent="0.3">
      <c r="A215" s="1">
        <v>44598</v>
      </c>
      <c r="B215">
        <v>26.805099999999999</v>
      </c>
      <c r="C215">
        <v>27.408100000000001</v>
      </c>
      <c r="D215">
        <v>26.407900000000001</v>
      </c>
      <c r="E215">
        <v>26.407900000000001</v>
      </c>
      <c r="F215">
        <v>10976725.821609</v>
      </c>
    </row>
    <row r="216" spans="1:6" x14ac:dyDescent="0.3">
      <c r="A216" s="1">
        <v>44605</v>
      </c>
      <c r="B216">
        <v>26.488800000000001</v>
      </c>
      <c r="C216">
        <v>27.238900000000001</v>
      </c>
      <c r="D216">
        <v>26.106400000000001</v>
      </c>
      <c r="E216">
        <v>26.635899999999999</v>
      </c>
      <c r="F216">
        <v>9294765.4308212996</v>
      </c>
    </row>
    <row r="217" spans="1:6" x14ac:dyDescent="0.3">
      <c r="A217" s="1">
        <v>44612</v>
      </c>
      <c r="B217">
        <v>25.753499999999999</v>
      </c>
      <c r="C217">
        <v>26.746200000000002</v>
      </c>
      <c r="D217">
        <v>25.378499999999999</v>
      </c>
      <c r="E217">
        <v>25.378499999999999</v>
      </c>
      <c r="F217">
        <v>14367054.249699</v>
      </c>
    </row>
    <row r="218" spans="1:6" x14ac:dyDescent="0.3">
      <c r="A218" s="1">
        <v>44619</v>
      </c>
      <c r="B218">
        <v>25.555</v>
      </c>
      <c r="C218">
        <v>25.6432</v>
      </c>
      <c r="D218">
        <v>21.7087</v>
      </c>
      <c r="E218">
        <v>24.488600000000002</v>
      </c>
      <c r="F218">
        <v>27378676.890000001</v>
      </c>
    </row>
    <row r="219" spans="1:6" x14ac:dyDescent="0.3">
      <c r="A219" s="1">
        <v>44626</v>
      </c>
      <c r="B219">
        <v>23.907599999999999</v>
      </c>
      <c r="C219">
        <v>23.937100000000001</v>
      </c>
      <c r="D219">
        <v>21.3705</v>
      </c>
      <c r="E219">
        <v>21.517600000000002</v>
      </c>
      <c r="F219">
        <v>36409315.542447001</v>
      </c>
    </row>
    <row r="220" spans="1:6" x14ac:dyDescent="0.3">
      <c r="A220" s="1">
        <v>44633</v>
      </c>
      <c r="B220">
        <v>20.922000000000001</v>
      </c>
      <c r="C220">
        <v>24.1798</v>
      </c>
      <c r="D220">
        <v>20.385100000000001</v>
      </c>
      <c r="E220">
        <v>23.6282</v>
      </c>
      <c r="F220">
        <v>23386647.108497001</v>
      </c>
    </row>
    <row r="221" spans="1:6" x14ac:dyDescent="0.3">
      <c r="A221" s="1">
        <v>44640</v>
      </c>
      <c r="B221">
        <v>23.7164</v>
      </c>
      <c r="C221">
        <v>25.856400000000001</v>
      </c>
      <c r="D221">
        <v>23.348800000000001</v>
      </c>
      <c r="E221">
        <v>25.297499999999999</v>
      </c>
      <c r="F221">
        <v>28081518.713672999</v>
      </c>
    </row>
    <row r="222" spans="1:6" x14ac:dyDescent="0.3">
      <c r="A222" s="1">
        <v>44647</v>
      </c>
      <c r="B222">
        <v>25.363700000000001</v>
      </c>
      <c r="C222">
        <v>26.18</v>
      </c>
      <c r="D222">
        <v>24.451799999999999</v>
      </c>
      <c r="E222">
        <v>24.951899999999998</v>
      </c>
      <c r="F222">
        <v>19929494.552446</v>
      </c>
    </row>
    <row r="223" spans="1:6" x14ac:dyDescent="0.3">
      <c r="A223" s="1">
        <v>44654</v>
      </c>
      <c r="B223">
        <v>25.003399999999999</v>
      </c>
      <c r="C223">
        <v>25.628399999999999</v>
      </c>
      <c r="D223">
        <v>24.495999999999999</v>
      </c>
      <c r="E223">
        <v>25.437200000000001</v>
      </c>
      <c r="F223">
        <v>14127185.247130999</v>
      </c>
    </row>
    <row r="224" spans="1:6" x14ac:dyDescent="0.3">
      <c r="A224" s="1">
        <v>44661</v>
      </c>
      <c r="B224">
        <v>25.591699999999999</v>
      </c>
      <c r="C224">
        <v>25.591699999999999</v>
      </c>
      <c r="D224">
        <v>24.157599999999999</v>
      </c>
      <c r="E224">
        <v>24.437100000000001</v>
      </c>
      <c r="F224">
        <v>10747137.035707001</v>
      </c>
    </row>
    <row r="225" spans="1:6" x14ac:dyDescent="0.3">
      <c r="A225" s="1">
        <v>44668</v>
      </c>
      <c r="B225">
        <v>24.5989</v>
      </c>
      <c r="C225">
        <v>25.224</v>
      </c>
      <c r="D225">
        <v>24.3415</v>
      </c>
      <c r="E225">
        <v>24.5548</v>
      </c>
      <c r="F225">
        <v>6574995.4105492001</v>
      </c>
    </row>
    <row r="226" spans="1:6" x14ac:dyDescent="0.3">
      <c r="A226" s="1">
        <v>44675</v>
      </c>
      <c r="B226">
        <v>24.620899999999999</v>
      </c>
      <c r="C226">
        <v>25.032800000000002</v>
      </c>
      <c r="D226">
        <v>23.6723</v>
      </c>
      <c r="E226">
        <v>23.6723</v>
      </c>
      <c r="F226">
        <v>8687162.4715452008</v>
      </c>
    </row>
    <row r="227" spans="1:6" x14ac:dyDescent="0.3">
      <c r="A227" s="1">
        <v>44682</v>
      </c>
      <c r="B227">
        <v>23.532499999999999</v>
      </c>
      <c r="C227">
        <v>23.812000000000001</v>
      </c>
      <c r="D227">
        <v>22.230799999999999</v>
      </c>
      <c r="E227">
        <v>22.576599999999999</v>
      </c>
      <c r="F227">
        <v>16034092.008517001</v>
      </c>
    </row>
    <row r="228" spans="1:6" x14ac:dyDescent="0.3">
      <c r="A228" s="1">
        <v>44689</v>
      </c>
      <c r="B228">
        <v>22.657499999999999</v>
      </c>
      <c r="C228">
        <v>23.0472</v>
      </c>
      <c r="D228">
        <v>21.480799999999999</v>
      </c>
      <c r="E228">
        <v>22.128</v>
      </c>
      <c r="F228">
        <v>10429406.270431999</v>
      </c>
    </row>
    <row r="229" spans="1:6" x14ac:dyDescent="0.3">
      <c r="A229" s="1">
        <v>44696</v>
      </c>
      <c r="B229">
        <v>22.150099999999998</v>
      </c>
      <c r="C229">
        <v>22.230799999999999</v>
      </c>
      <c r="D229">
        <v>20.922000000000001</v>
      </c>
      <c r="E229">
        <v>22.017700000000001</v>
      </c>
      <c r="F229">
        <v>12396839.847162999</v>
      </c>
    </row>
    <row r="230" spans="1:6" x14ac:dyDescent="0.3">
      <c r="A230" s="1">
        <v>44703</v>
      </c>
      <c r="B230">
        <v>21.988299999999999</v>
      </c>
      <c r="C230">
        <v>22.5398</v>
      </c>
      <c r="D230">
        <v>21.6279</v>
      </c>
      <c r="E230">
        <v>22.304500000000001</v>
      </c>
      <c r="F230">
        <v>12225634.804984</v>
      </c>
    </row>
    <row r="231" spans="1:6" x14ac:dyDescent="0.3">
      <c r="A231" s="1">
        <v>44710</v>
      </c>
      <c r="B231">
        <v>22.642700000000001</v>
      </c>
      <c r="C231">
        <v>24.5989</v>
      </c>
      <c r="D231">
        <v>22.628</v>
      </c>
      <c r="E231">
        <v>23.539899999999999</v>
      </c>
      <c r="F231">
        <v>11707298.393756</v>
      </c>
    </row>
    <row r="232" spans="1:6" x14ac:dyDescent="0.3">
      <c r="A232" s="1">
        <v>44717</v>
      </c>
      <c r="B232">
        <v>23.892900000000001</v>
      </c>
      <c r="C232">
        <v>24.268000000000001</v>
      </c>
      <c r="D232">
        <v>22.657499999999999</v>
      </c>
      <c r="E232">
        <v>22.767800000000001</v>
      </c>
      <c r="F232">
        <v>9395124.0062956009</v>
      </c>
    </row>
    <row r="233" spans="1:6" x14ac:dyDescent="0.3">
      <c r="A233" s="1">
        <v>44724</v>
      </c>
      <c r="B233">
        <v>22.7972</v>
      </c>
      <c r="C233">
        <v>23.613499999999998</v>
      </c>
      <c r="D233">
        <v>21.510300000000001</v>
      </c>
      <c r="E233">
        <v>21.613199999999999</v>
      </c>
      <c r="F233">
        <v>10663206.409643</v>
      </c>
    </row>
    <row r="234" spans="1:6" x14ac:dyDescent="0.3">
      <c r="A234" s="1">
        <v>44731</v>
      </c>
      <c r="B234">
        <v>21.355899999999998</v>
      </c>
      <c r="C234">
        <v>22.061800000000002</v>
      </c>
      <c r="D234">
        <v>20.8337</v>
      </c>
      <c r="E234">
        <v>21.885400000000001</v>
      </c>
      <c r="F234">
        <v>12937300.481295001</v>
      </c>
    </row>
    <row r="235" spans="1:6" x14ac:dyDescent="0.3">
      <c r="A235" s="1">
        <v>44738</v>
      </c>
      <c r="B235">
        <v>22.024999999999999</v>
      </c>
      <c r="C235">
        <v>22.3339</v>
      </c>
      <c r="D235">
        <v>21.422000000000001</v>
      </c>
      <c r="E235">
        <v>21.841200000000001</v>
      </c>
      <c r="F235">
        <v>7622142.9035050003</v>
      </c>
    </row>
    <row r="236" spans="1:6" x14ac:dyDescent="0.3">
      <c r="A236" s="1">
        <v>44745</v>
      </c>
      <c r="B236">
        <v>22.069199999999999</v>
      </c>
      <c r="C236">
        <v>22.510400000000001</v>
      </c>
      <c r="D236">
        <v>21.642600000000002</v>
      </c>
      <c r="E236">
        <v>22.0471</v>
      </c>
      <c r="F236">
        <v>9314635.0771070998</v>
      </c>
    </row>
    <row r="237" spans="1:6" x14ac:dyDescent="0.3">
      <c r="A237" s="1">
        <v>44752</v>
      </c>
      <c r="B237">
        <v>22.135300000000001</v>
      </c>
      <c r="C237">
        <v>22.569199999999999</v>
      </c>
      <c r="D237">
        <v>21.2014</v>
      </c>
      <c r="E237">
        <v>22.319299999999998</v>
      </c>
      <c r="F237">
        <v>9231320.4481524993</v>
      </c>
    </row>
    <row r="238" spans="1:6" x14ac:dyDescent="0.3">
      <c r="A238" s="1">
        <v>44759</v>
      </c>
      <c r="B238">
        <v>22.135300000000001</v>
      </c>
      <c r="C238">
        <v>22.848600000000001</v>
      </c>
      <c r="D238">
        <v>21.363199999999999</v>
      </c>
      <c r="E238">
        <v>21.635300000000001</v>
      </c>
      <c r="F238">
        <v>8720186.9876755998</v>
      </c>
    </row>
    <row r="239" spans="1:6" x14ac:dyDescent="0.3">
      <c r="A239" s="1">
        <v>44766</v>
      </c>
      <c r="B239">
        <v>21.811699999999998</v>
      </c>
      <c r="C239">
        <v>22.451599999999999</v>
      </c>
      <c r="D239">
        <v>21.3337</v>
      </c>
      <c r="E239">
        <v>22.135300000000001</v>
      </c>
      <c r="F239">
        <v>7068007.9494270999</v>
      </c>
    </row>
    <row r="240" spans="1:6" x14ac:dyDescent="0.3">
      <c r="A240" s="1">
        <v>44773</v>
      </c>
      <c r="B240">
        <v>22.061800000000002</v>
      </c>
      <c r="C240">
        <v>22.525099999999998</v>
      </c>
      <c r="D240">
        <v>21.341100000000001</v>
      </c>
      <c r="E240">
        <v>22.267700000000001</v>
      </c>
      <c r="F240">
        <v>8046282.0701730996</v>
      </c>
    </row>
    <row r="241" spans="1:6" x14ac:dyDescent="0.3">
      <c r="A241" s="1">
        <v>44780</v>
      </c>
      <c r="B241">
        <v>22.2897</v>
      </c>
      <c r="C241">
        <v>22.628</v>
      </c>
      <c r="D241">
        <v>21.679400000000001</v>
      </c>
      <c r="E241">
        <v>21.7456</v>
      </c>
      <c r="F241">
        <v>6356907.9569963003</v>
      </c>
    </row>
    <row r="242" spans="1:6" x14ac:dyDescent="0.3">
      <c r="A242" s="1">
        <v>44787</v>
      </c>
      <c r="B242">
        <v>22.0029</v>
      </c>
      <c r="C242">
        <v>23.3414</v>
      </c>
      <c r="D242">
        <v>21.7898</v>
      </c>
      <c r="E242">
        <v>23.157499999999999</v>
      </c>
      <c r="F242">
        <v>7099313.6568451999</v>
      </c>
    </row>
    <row r="243" spans="1:6" x14ac:dyDescent="0.3">
      <c r="A243" s="1">
        <v>44794</v>
      </c>
      <c r="B243">
        <v>23.267800000000001</v>
      </c>
      <c r="C243">
        <v>23.2973</v>
      </c>
      <c r="D243">
        <v>21.738199999999999</v>
      </c>
      <c r="E243">
        <v>22.2456</v>
      </c>
      <c r="F243">
        <v>8093017.6213090001</v>
      </c>
    </row>
    <row r="244" spans="1:6" x14ac:dyDescent="0.3">
      <c r="A244" s="1">
        <v>44801</v>
      </c>
      <c r="B244">
        <v>22.2456</v>
      </c>
      <c r="C244">
        <v>22.274999999999999</v>
      </c>
      <c r="D244">
        <v>20.855699999999999</v>
      </c>
      <c r="E244">
        <v>20.973400000000002</v>
      </c>
      <c r="F244">
        <v>9702681.9804494008</v>
      </c>
    </row>
    <row r="245" spans="1:6" x14ac:dyDescent="0.3">
      <c r="A245" s="1">
        <v>44808</v>
      </c>
      <c r="B245">
        <v>20.738199999999999</v>
      </c>
      <c r="C245">
        <v>20.9955</v>
      </c>
      <c r="D245">
        <v>19.671700000000001</v>
      </c>
      <c r="E245">
        <v>20.274799999999999</v>
      </c>
      <c r="F245">
        <v>18397308.487613</v>
      </c>
    </row>
    <row r="246" spans="1:6" x14ac:dyDescent="0.3">
      <c r="A246" s="1">
        <v>44815</v>
      </c>
      <c r="B246">
        <v>20.186499999999999</v>
      </c>
      <c r="C246">
        <v>20.488099999999999</v>
      </c>
      <c r="D246">
        <v>19.392299999999999</v>
      </c>
      <c r="E246">
        <v>20.392499999999998</v>
      </c>
      <c r="F246">
        <v>14902328.541719001</v>
      </c>
    </row>
    <row r="247" spans="1:6" x14ac:dyDescent="0.3">
      <c r="A247" s="1">
        <v>44822</v>
      </c>
      <c r="B247">
        <v>20.443899999999999</v>
      </c>
      <c r="C247">
        <v>21.3337</v>
      </c>
      <c r="D247">
        <v>20.090900000000001</v>
      </c>
      <c r="E247">
        <v>20.274799999999999</v>
      </c>
      <c r="F247">
        <v>15435458.402301</v>
      </c>
    </row>
    <row r="248" spans="1:6" x14ac:dyDescent="0.3">
      <c r="A248" s="1">
        <v>44829</v>
      </c>
      <c r="B248">
        <v>20.223299999999998</v>
      </c>
      <c r="C248">
        <v>21.068999999999999</v>
      </c>
      <c r="D248">
        <v>20.002800000000001</v>
      </c>
      <c r="E248">
        <v>20.179099999999998</v>
      </c>
      <c r="F248">
        <v>9635965.2780322991</v>
      </c>
    </row>
    <row r="249" spans="1:6" x14ac:dyDescent="0.3">
      <c r="A249" s="1">
        <v>44836</v>
      </c>
      <c r="B249">
        <v>20.179099999999998</v>
      </c>
      <c r="C249">
        <v>20.7302</v>
      </c>
      <c r="D249">
        <v>18.2379</v>
      </c>
      <c r="E249">
        <v>18.3248</v>
      </c>
      <c r="F249">
        <v>17261753.705061998</v>
      </c>
    </row>
    <row r="250" spans="1:6" x14ac:dyDescent="0.3">
      <c r="A250" s="1">
        <v>44843</v>
      </c>
      <c r="B250">
        <v>18.427700000000002</v>
      </c>
      <c r="C250">
        <v>19.7729</v>
      </c>
      <c r="D250">
        <v>17.9847</v>
      </c>
      <c r="E250">
        <v>18.760100000000001</v>
      </c>
      <c r="F250">
        <v>10344239.17598</v>
      </c>
    </row>
    <row r="251" spans="1:6" x14ac:dyDescent="0.3">
      <c r="A251" s="1">
        <v>44850</v>
      </c>
      <c r="B251">
        <v>18.760100000000001</v>
      </c>
      <c r="C251">
        <v>19.488099999999999</v>
      </c>
      <c r="D251">
        <v>18.340800000000002</v>
      </c>
      <c r="E251">
        <v>19.242799999999999</v>
      </c>
      <c r="F251">
        <v>12370175.655784</v>
      </c>
    </row>
    <row r="252" spans="1:6" x14ac:dyDescent="0.3">
      <c r="A252" s="1">
        <v>44857</v>
      </c>
      <c r="B252">
        <v>19.306100000000001</v>
      </c>
      <c r="C252">
        <v>19.923200000000001</v>
      </c>
      <c r="D252">
        <v>18.538599999999999</v>
      </c>
      <c r="E252">
        <v>19.543399999999998</v>
      </c>
      <c r="F252">
        <v>13112949.772555999</v>
      </c>
    </row>
    <row r="253" spans="1:6" x14ac:dyDescent="0.3">
      <c r="A253" s="1">
        <v>44864</v>
      </c>
      <c r="B253">
        <v>19.662099999999999</v>
      </c>
      <c r="C253">
        <v>20.761900000000001</v>
      </c>
      <c r="D253">
        <v>19.622499999999999</v>
      </c>
      <c r="E253">
        <v>20.500800000000002</v>
      </c>
      <c r="F253">
        <v>8727390.4959247001</v>
      </c>
    </row>
    <row r="254" spans="1:6" x14ac:dyDescent="0.3">
      <c r="A254" s="1">
        <v>44871</v>
      </c>
      <c r="B254">
        <v>20.571999999999999</v>
      </c>
      <c r="C254">
        <v>21.505700000000001</v>
      </c>
      <c r="D254">
        <v>20.421700000000001</v>
      </c>
      <c r="E254">
        <v>20.920200000000001</v>
      </c>
      <c r="F254">
        <v>7161938.9345081002</v>
      </c>
    </row>
    <row r="255" spans="1:6" x14ac:dyDescent="0.3">
      <c r="A255" s="1">
        <v>44878</v>
      </c>
      <c r="B255">
        <v>20.967600000000001</v>
      </c>
      <c r="C255">
        <v>22.787400000000002</v>
      </c>
      <c r="D255">
        <v>20.888500000000001</v>
      </c>
      <c r="E255">
        <v>22.581700000000001</v>
      </c>
      <c r="F255">
        <v>8915535.2684255</v>
      </c>
    </row>
    <row r="256" spans="1:6" x14ac:dyDescent="0.3">
      <c r="A256" s="1">
        <v>44885</v>
      </c>
      <c r="B256">
        <v>22.708300000000001</v>
      </c>
      <c r="C256">
        <v>23.808199999999999</v>
      </c>
      <c r="D256">
        <v>22.423500000000001</v>
      </c>
      <c r="E256">
        <v>23.412500000000001</v>
      </c>
      <c r="F256">
        <v>11268535.474414</v>
      </c>
    </row>
    <row r="257" spans="1:6" x14ac:dyDescent="0.3">
      <c r="A257" s="1">
        <v>44892</v>
      </c>
      <c r="B257">
        <v>23.2622</v>
      </c>
      <c r="C257">
        <v>25.556799999999999</v>
      </c>
      <c r="D257">
        <v>23.0565</v>
      </c>
      <c r="E257">
        <v>25.113700000000001</v>
      </c>
      <c r="F257">
        <v>10450583.576935001</v>
      </c>
    </row>
    <row r="258" spans="1:6" x14ac:dyDescent="0.3">
      <c r="A258" s="1">
        <v>44899</v>
      </c>
      <c r="B258">
        <v>25.058299999999999</v>
      </c>
      <c r="C258">
        <v>25.5014</v>
      </c>
      <c r="D258">
        <v>24.7972</v>
      </c>
      <c r="E258">
        <v>25.018699999999999</v>
      </c>
      <c r="F258">
        <v>9748629.3912566993</v>
      </c>
    </row>
    <row r="259" spans="1:6" x14ac:dyDescent="0.3">
      <c r="A259" s="1">
        <v>44906</v>
      </c>
      <c r="B259">
        <v>25.0029</v>
      </c>
      <c r="C259">
        <v>25.873200000000001</v>
      </c>
      <c r="D259">
        <v>24.931799999999999</v>
      </c>
      <c r="E259">
        <v>25.691299999999998</v>
      </c>
      <c r="F259">
        <v>7629091.9424508996</v>
      </c>
    </row>
    <row r="260" spans="1:6" x14ac:dyDescent="0.3">
      <c r="A260" s="1">
        <v>44913</v>
      </c>
      <c r="B260">
        <v>25.6754</v>
      </c>
      <c r="C260">
        <v>27.0442</v>
      </c>
      <c r="D260">
        <v>25.406400000000001</v>
      </c>
      <c r="E260">
        <v>26.4983</v>
      </c>
      <c r="F260">
        <v>12585866.109076001</v>
      </c>
    </row>
    <row r="261" spans="1:6" x14ac:dyDescent="0.3">
      <c r="A261" s="1">
        <v>44920</v>
      </c>
      <c r="B261">
        <v>26.387599999999999</v>
      </c>
      <c r="C261">
        <v>27.685199999999998</v>
      </c>
      <c r="D261">
        <v>26.071100000000001</v>
      </c>
      <c r="E261">
        <v>27.400400000000001</v>
      </c>
      <c r="F261">
        <v>6631348.0783602996</v>
      </c>
    </row>
    <row r="262" spans="1:6" x14ac:dyDescent="0.3">
      <c r="A262" s="1">
        <v>44927</v>
      </c>
      <c r="B262">
        <v>27.4557</v>
      </c>
      <c r="C262">
        <v>28.318200000000001</v>
      </c>
      <c r="D262">
        <v>27.099599999999999</v>
      </c>
      <c r="E262">
        <v>28.025500000000001</v>
      </c>
      <c r="F262">
        <v>4448023.9578622002</v>
      </c>
    </row>
    <row r="263" spans="1:6" x14ac:dyDescent="0.3">
      <c r="A263" s="1">
        <v>44934</v>
      </c>
      <c r="B263">
        <v>28.009499999999999</v>
      </c>
      <c r="C263">
        <v>28.800799999999999</v>
      </c>
      <c r="D263">
        <v>27.115500000000001</v>
      </c>
      <c r="E263">
        <v>28.2865</v>
      </c>
      <c r="F263">
        <v>9571722.8015314993</v>
      </c>
    </row>
    <row r="264" spans="1:6" x14ac:dyDescent="0.3">
      <c r="A264" s="1">
        <v>44941</v>
      </c>
      <c r="B264">
        <v>28.547599999999999</v>
      </c>
      <c r="C264">
        <v>29.7028</v>
      </c>
      <c r="D264">
        <v>28.444800000000001</v>
      </c>
      <c r="E264">
        <v>28.674199999999999</v>
      </c>
      <c r="F264">
        <v>17576495.111735001</v>
      </c>
    </row>
    <row r="265" spans="1:6" x14ac:dyDescent="0.3">
      <c r="A265" s="1">
        <v>44948</v>
      </c>
      <c r="B265">
        <v>28.595099999999999</v>
      </c>
      <c r="C265">
        <v>29.133099999999999</v>
      </c>
      <c r="D265">
        <v>27.906700000000001</v>
      </c>
      <c r="E265">
        <v>29.0777</v>
      </c>
      <c r="F265">
        <v>17642429.070037998</v>
      </c>
    </row>
    <row r="266" spans="1:6" x14ac:dyDescent="0.3">
      <c r="A266" s="1">
        <v>44955</v>
      </c>
      <c r="B266">
        <v>29.196400000000001</v>
      </c>
      <c r="C266">
        <v>29.441700000000001</v>
      </c>
      <c r="D266">
        <v>28.405100000000001</v>
      </c>
      <c r="E266">
        <v>28.887899999999998</v>
      </c>
      <c r="F266">
        <v>7561212.9140528999</v>
      </c>
    </row>
    <row r="267" spans="1:6" x14ac:dyDescent="0.3">
      <c r="A267" s="1">
        <v>44962</v>
      </c>
      <c r="B267">
        <v>28.879899999999999</v>
      </c>
      <c r="C267">
        <v>29.6553</v>
      </c>
      <c r="D267">
        <v>28.436800000000002</v>
      </c>
      <c r="E267">
        <v>29.433800000000002</v>
      </c>
      <c r="F267">
        <v>10753516.553711001</v>
      </c>
    </row>
    <row r="268" spans="1:6" x14ac:dyDescent="0.3">
      <c r="A268" s="1">
        <v>44969</v>
      </c>
      <c r="B268">
        <v>29.354700000000001</v>
      </c>
      <c r="C268">
        <v>29.4971</v>
      </c>
      <c r="D268">
        <v>27.803799999999999</v>
      </c>
      <c r="E268">
        <v>27.922599999999999</v>
      </c>
      <c r="F268">
        <v>7491778.0823491002</v>
      </c>
    </row>
    <row r="269" spans="1:6" x14ac:dyDescent="0.3">
      <c r="A269" s="1">
        <v>44976</v>
      </c>
      <c r="B269">
        <v>28.0412</v>
      </c>
      <c r="C269">
        <v>28.840399999999999</v>
      </c>
      <c r="D269">
        <v>27.898900000000001</v>
      </c>
      <c r="E269">
        <v>28.563400000000001</v>
      </c>
      <c r="F269">
        <v>7494945.2985025002</v>
      </c>
    </row>
    <row r="270" spans="1:6" x14ac:dyDescent="0.3">
      <c r="A270" s="1">
        <v>44983</v>
      </c>
      <c r="B270">
        <v>28.484300000000001</v>
      </c>
      <c r="C270">
        <v>28.840399999999999</v>
      </c>
      <c r="D270">
        <v>27.550699999999999</v>
      </c>
      <c r="E270">
        <v>28.650500000000001</v>
      </c>
      <c r="F270">
        <v>6486700.0780598</v>
      </c>
    </row>
    <row r="271" spans="1:6" x14ac:dyDescent="0.3">
      <c r="A271" s="1">
        <v>44990</v>
      </c>
      <c r="B271">
        <v>28.642499999999998</v>
      </c>
      <c r="C271">
        <v>29.180599999999998</v>
      </c>
      <c r="D271">
        <v>28.381499999999999</v>
      </c>
      <c r="E271">
        <v>28.927399999999999</v>
      </c>
      <c r="F271">
        <v>5989490.1129903998</v>
      </c>
    </row>
    <row r="272" spans="1:6" x14ac:dyDescent="0.3">
      <c r="A272" s="1">
        <v>44997</v>
      </c>
      <c r="B272">
        <v>29.006599999999999</v>
      </c>
      <c r="C272">
        <v>29.750299999999999</v>
      </c>
      <c r="D272">
        <v>28.033300000000001</v>
      </c>
      <c r="E272">
        <v>28.191500000000001</v>
      </c>
      <c r="F272">
        <v>7806079.4187816996</v>
      </c>
    </row>
    <row r="273" spans="1:6" x14ac:dyDescent="0.3">
      <c r="A273" s="1">
        <v>45004</v>
      </c>
      <c r="B273">
        <v>27.978000000000002</v>
      </c>
      <c r="C273">
        <v>28.484300000000001</v>
      </c>
      <c r="D273">
        <v>25.018699999999999</v>
      </c>
      <c r="E273">
        <v>25.105799999999999</v>
      </c>
      <c r="F273">
        <v>14521681.007774999</v>
      </c>
    </row>
    <row r="274" spans="1:6" x14ac:dyDescent="0.3">
      <c r="A274" s="1">
        <v>45011</v>
      </c>
      <c r="B274">
        <v>25.0029</v>
      </c>
      <c r="C274">
        <v>26.5853</v>
      </c>
      <c r="D274">
        <v>24.1721</v>
      </c>
      <c r="E274">
        <v>25.319400000000002</v>
      </c>
      <c r="F274">
        <v>14856901.6426</v>
      </c>
    </row>
    <row r="275" spans="1:6" x14ac:dyDescent="0.3">
      <c r="A275" s="1">
        <v>45018</v>
      </c>
      <c r="B275">
        <v>25.699200000000001</v>
      </c>
      <c r="C275">
        <v>27.9542</v>
      </c>
      <c r="D275">
        <v>25.2561</v>
      </c>
      <c r="E275">
        <v>27.756399999999999</v>
      </c>
      <c r="F275">
        <v>11930438.151751</v>
      </c>
    </row>
    <row r="276" spans="1:6" x14ac:dyDescent="0.3">
      <c r="A276" s="1">
        <v>45025</v>
      </c>
      <c r="B276">
        <v>27.851299999999998</v>
      </c>
      <c r="C276">
        <v>29.014500000000002</v>
      </c>
      <c r="D276">
        <v>27.645600000000002</v>
      </c>
      <c r="E276">
        <v>28.523900000000001</v>
      </c>
      <c r="F276">
        <v>7266680.7695880001</v>
      </c>
    </row>
    <row r="277" spans="1:6" x14ac:dyDescent="0.3">
      <c r="A277" s="1">
        <v>45032</v>
      </c>
      <c r="B277">
        <v>28.721699999999998</v>
      </c>
      <c r="C277">
        <v>29.5684</v>
      </c>
      <c r="D277">
        <v>28.4923</v>
      </c>
      <c r="E277">
        <v>29.3705</v>
      </c>
      <c r="F277">
        <v>9575315.9362177998</v>
      </c>
    </row>
    <row r="278" spans="1:6" x14ac:dyDescent="0.3">
      <c r="A278" s="1">
        <v>45039</v>
      </c>
      <c r="B278">
        <v>29.346699999999998</v>
      </c>
      <c r="C278">
        <v>31.0242</v>
      </c>
      <c r="D278">
        <v>29.196400000000001</v>
      </c>
      <c r="E278">
        <v>30.438700000000001</v>
      </c>
      <c r="F278">
        <v>12208832.154531</v>
      </c>
    </row>
    <row r="279" spans="1:6" x14ac:dyDescent="0.3">
      <c r="A279" s="1">
        <v>45046</v>
      </c>
      <c r="B279">
        <v>30.438700000000001</v>
      </c>
      <c r="C279">
        <v>30.937100000000001</v>
      </c>
      <c r="D279">
        <v>29.940100000000001</v>
      </c>
      <c r="E279">
        <v>30.304099999999998</v>
      </c>
      <c r="F279">
        <v>11000082.941012001</v>
      </c>
    </row>
    <row r="280" spans="1:6" x14ac:dyDescent="0.3">
      <c r="A280" s="1">
        <v>45053</v>
      </c>
      <c r="B280">
        <v>30.296299999999999</v>
      </c>
      <c r="C280">
        <v>31.174499999999998</v>
      </c>
      <c r="D280">
        <v>29.9481</v>
      </c>
      <c r="E280">
        <v>31.1191</v>
      </c>
      <c r="F280">
        <v>7338800.0255177002</v>
      </c>
    </row>
    <row r="281" spans="1:6" x14ac:dyDescent="0.3">
      <c r="A281" s="1">
        <v>45060</v>
      </c>
      <c r="B281">
        <v>31.174499999999998</v>
      </c>
      <c r="C281">
        <v>31.585999999999999</v>
      </c>
      <c r="D281">
        <v>30.430700000000002</v>
      </c>
      <c r="E281">
        <v>31.213999999999999</v>
      </c>
      <c r="F281">
        <v>10689406.335596001</v>
      </c>
    </row>
    <row r="282" spans="1:6" x14ac:dyDescent="0.3">
      <c r="A282" s="1">
        <v>45067</v>
      </c>
      <c r="B282">
        <v>31.372299999999999</v>
      </c>
      <c r="C282">
        <v>32.116100000000003</v>
      </c>
      <c r="D282">
        <v>30.7789</v>
      </c>
      <c r="E282">
        <v>32.076500000000003</v>
      </c>
      <c r="F282">
        <v>9944026.1534973998</v>
      </c>
    </row>
    <row r="283" spans="1:6" x14ac:dyDescent="0.3">
      <c r="A283" s="1">
        <v>45074</v>
      </c>
      <c r="B283">
        <v>32.044800000000002</v>
      </c>
      <c r="C283">
        <v>32.677799999999998</v>
      </c>
      <c r="D283">
        <v>31.5701</v>
      </c>
      <c r="E283">
        <v>32.424700000000001</v>
      </c>
      <c r="F283">
        <v>10112845.346509</v>
      </c>
    </row>
    <row r="284" spans="1:6" x14ac:dyDescent="0.3">
      <c r="A284" s="1">
        <v>45081</v>
      </c>
      <c r="B284">
        <v>32.345500000000001</v>
      </c>
      <c r="C284">
        <v>32.479999999999997</v>
      </c>
      <c r="D284">
        <v>30.391200000000001</v>
      </c>
      <c r="E284">
        <v>32.029000000000003</v>
      </c>
      <c r="F284">
        <v>12067141.570752</v>
      </c>
    </row>
    <row r="285" spans="1:6" x14ac:dyDescent="0.3">
      <c r="A285" s="1">
        <v>45088</v>
      </c>
      <c r="B285">
        <v>31.965699999999998</v>
      </c>
      <c r="C285">
        <v>32.741199999999999</v>
      </c>
      <c r="D285">
        <v>31.5701</v>
      </c>
      <c r="E285">
        <v>32.408799999999999</v>
      </c>
      <c r="F285">
        <v>8485772.0939549003</v>
      </c>
    </row>
    <row r="286" spans="1:6" x14ac:dyDescent="0.3">
      <c r="A286" s="1">
        <v>45095</v>
      </c>
      <c r="B286">
        <v>32.052799999999998</v>
      </c>
      <c r="C286">
        <v>32.772799999999997</v>
      </c>
      <c r="D286">
        <v>31.720400000000001</v>
      </c>
      <c r="E286">
        <v>32.511699999999998</v>
      </c>
      <c r="F286">
        <v>13019571.241719</v>
      </c>
    </row>
    <row r="287" spans="1:6" x14ac:dyDescent="0.3">
      <c r="A287" s="1">
        <v>45102</v>
      </c>
      <c r="B287">
        <v>32.3613</v>
      </c>
      <c r="C287">
        <v>32.796500000000002</v>
      </c>
      <c r="D287">
        <v>31.617599999999999</v>
      </c>
      <c r="E287">
        <v>31.76</v>
      </c>
      <c r="F287">
        <v>4458928.4833893999</v>
      </c>
    </row>
    <row r="288" spans="1:6" x14ac:dyDescent="0.3">
      <c r="A288" s="1">
        <v>45109</v>
      </c>
      <c r="B288">
        <v>31.688800000000001</v>
      </c>
      <c r="C288">
        <v>32.1873</v>
      </c>
      <c r="D288">
        <v>31.095400000000001</v>
      </c>
      <c r="E288">
        <v>31.182500000000001</v>
      </c>
      <c r="F288">
        <v>6184912.1522954004</v>
      </c>
    </row>
    <row r="289" spans="1:6" x14ac:dyDescent="0.3">
      <c r="A289" s="1">
        <v>45116</v>
      </c>
      <c r="B289">
        <v>31.182500000000001</v>
      </c>
      <c r="C289">
        <v>31.577999999999999</v>
      </c>
      <c r="D289">
        <v>29.710699999999999</v>
      </c>
      <c r="E289">
        <v>30.470400000000001</v>
      </c>
      <c r="F289">
        <v>8658902.2902777996</v>
      </c>
    </row>
    <row r="290" spans="1:6" x14ac:dyDescent="0.3">
      <c r="A290" s="1">
        <v>45123</v>
      </c>
      <c r="B290">
        <v>30.462299999999999</v>
      </c>
      <c r="C290">
        <v>31.055700000000002</v>
      </c>
      <c r="D290">
        <v>29.956099999999999</v>
      </c>
      <c r="E290">
        <v>30.541499999999999</v>
      </c>
      <c r="F290">
        <v>7286743.1755013</v>
      </c>
    </row>
    <row r="291" spans="1:6" x14ac:dyDescent="0.3">
      <c r="A291" s="1">
        <v>45130</v>
      </c>
      <c r="B291">
        <v>30.541499999999999</v>
      </c>
      <c r="C291">
        <v>31.3169</v>
      </c>
      <c r="D291">
        <v>29.9876</v>
      </c>
      <c r="E291">
        <v>30.684000000000001</v>
      </c>
      <c r="F291">
        <v>9102825.6761540007</v>
      </c>
    </row>
    <row r="292" spans="1:6" x14ac:dyDescent="0.3">
      <c r="A292" s="1">
        <v>45137</v>
      </c>
      <c r="B292">
        <v>30.604800000000001</v>
      </c>
      <c r="C292">
        <v>32.345500000000001</v>
      </c>
      <c r="D292">
        <v>30.525700000000001</v>
      </c>
      <c r="E292">
        <v>32.282200000000003</v>
      </c>
      <c r="F292">
        <v>6708655.4517318001</v>
      </c>
    </row>
    <row r="293" spans="1:6" x14ac:dyDescent="0.3">
      <c r="A293" s="1">
        <v>45144</v>
      </c>
      <c r="B293">
        <v>32.211100000000002</v>
      </c>
      <c r="C293">
        <v>32.305900000000001</v>
      </c>
      <c r="D293">
        <v>30.9846</v>
      </c>
      <c r="E293">
        <v>31.6968</v>
      </c>
      <c r="F293">
        <v>5295293.4583376003</v>
      </c>
    </row>
    <row r="294" spans="1:6" x14ac:dyDescent="0.3">
      <c r="A294" s="1">
        <v>45151</v>
      </c>
      <c r="B294">
        <v>31.720400000000001</v>
      </c>
      <c r="C294">
        <v>32.203000000000003</v>
      </c>
      <c r="D294">
        <v>31.372299999999999</v>
      </c>
      <c r="E294">
        <v>31.894500000000001</v>
      </c>
      <c r="F294">
        <v>6940025.2679922003</v>
      </c>
    </row>
    <row r="295" spans="1:6" x14ac:dyDescent="0.3">
      <c r="A295" s="1">
        <v>45158</v>
      </c>
      <c r="B295">
        <v>31.665099999999999</v>
      </c>
      <c r="C295">
        <v>31.9025</v>
      </c>
      <c r="D295">
        <v>30.478300000000001</v>
      </c>
      <c r="E295">
        <v>31.04</v>
      </c>
      <c r="F295">
        <v>4789600.5104981996</v>
      </c>
    </row>
    <row r="296" spans="1:6" x14ac:dyDescent="0.3">
      <c r="A296" s="1">
        <v>45165</v>
      </c>
      <c r="B296">
        <v>31.095400000000001</v>
      </c>
      <c r="C296">
        <v>31.847000000000001</v>
      </c>
      <c r="D296">
        <v>30.684000000000001</v>
      </c>
      <c r="E296">
        <v>31.522600000000001</v>
      </c>
      <c r="F296">
        <v>5934539.0391148999</v>
      </c>
    </row>
    <row r="297" spans="1:6" x14ac:dyDescent="0.3">
      <c r="A297" s="1">
        <v>45172</v>
      </c>
      <c r="B297">
        <v>31.593900000000001</v>
      </c>
      <c r="C297">
        <v>33.516599999999997</v>
      </c>
      <c r="D297">
        <v>31.467300000000002</v>
      </c>
      <c r="E297">
        <v>33.421599999999998</v>
      </c>
      <c r="F297">
        <v>12673023.954395</v>
      </c>
    </row>
    <row r="298" spans="1:6" x14ac:dyDescent="0.3">
      <c r="A298" s="1">
        <v>45179</v>
      </c>
      <c r="B298">
        <v>33.453200000000002</v>
      </c>
      <c r="C298">
        <v>33.516599999999997</v>
      </c>
      <c r="D298">
        <v>31.707999999999998</v>
      </c>
      <c r="E298">
        <v>32.883899999999997</v>
      </c>
      <c r="F298">
        <v>12278413.030732</v>
      </c>
    </row>
    <row r="299" spans="1:6" x14ac:dyDescent="0.3">
      <c r="A299" s="1">
        <v>45186</v>
      </c>
      <c r="B299">
        <v>32.942700000000002</v>
      </c>
      <c r="C299">
        <v>35.168599999999998</v>
      </c>
      <c r="D299">
        <v>32.279200000000003</v>
      </c>
      <c r="E299">
        <v>34.807400000000001</v>
      </c>
      <c r="F299">
        <v>16141938.603783</v>
      </c>
    </row>
    <row r="300" spans="1:6" x14ac:dyDescent="0.3">
      <c r="A300" s="1">
        <v>45193</v>
      </c>
      <c r="B300">
        <v>34.605800000000002</v>
      </c>
      <c r="C300">
        <v>34.790599999999998</v>
      </c>
      <c r="D300">
        <v>33.7239</v>
      </c>
      <c r="E300">
        <v>34.6479</v>
      </c>
      <c r="F300">
        <v>9560768.2082569003</v>
      </c>
    </row>
    <row r="301" spans="1:6" x14ac:dyDescent="0.3">
      <c r="A301" s="1">
        <v>45200</v>
      </c>
      <c r="B301">
        <v>34.479799999999997</v>
      </c>
      <c r="C301">
        <v>35.0762</v>
      </c>
      <c r="D301">
        <v>34.068199999999997</v>
      </c>
      <c r="E301">
        <v>34.748600000000003</v>
      </c>
      <c r="F301">
        <v>12822751.610021999</v>
      </c>
    </row>
    <row r="302" spans="1:6" x14ac:dyDescent="0.3">
      <c r="A302" s="1">
        <v>45207</v>
      </c>
      <c r="B302">
        <v>34.740200000000002</v>
      </c>
      <c r="C302">
        <v>34.849400000000003</v>
      </c>
      <c r="D302">
        <v>33.4467</v>
      </c>
      <c r="E302">
        <v>34.563899999999997</v>
      </c>
      <c r="F302">
        <v>9519950.1689716</v>
      </c>
    </row>
    <row r="303" spans="1:6" x14ac:dyDescent="0.3">
      <c r="A303" s="1">
        <v>45214</v>
      </c>
      <c r="B303">
        <v>34.404299999999999</v>
      </c>
      <c r="C303">
        <v>36.075699999999998</v>
      </c>
      <c r="D303">
        <v>34.101900000000001</v>
      </c>
      <c r="E303">
        <v>35.647300000000001</v>
      </c>
      <c r="F303">
        <v>11853807.433595</v>
      </c>
    </row>
    <row r="304" spans="1:6" x14ac:dyDescent="0.3">
      <c r="A304" s="1">
        <v>45221</v>
      </c>
      <c r="B304">
        <v>36.117800000000003</v>
      </c>
      <c r="C304">
        <v>40.0655</v>
      </c>
      <c r="D304">
        <v>36.117800000000003</v>
      </c>
      <c r="E304">
        <v>37.293700000000001</v>
      </c>
      <c r="F304">
        <v>20460441.919229999</v>
      </c>
    </row>
    <row r="305" spans="1:6" x14ac:dyDescent="0.3">
      <c r="A305" s="1">
        <v>45228</v>
      </c>
      <c r="B305">
        <v>37.377699999999997</v>
      </c>
      <c r="C305">
        <v>39.956299999999999</v>
      </c>
      <c r="D305">
        <v>37.377699999999997</v>
      </c>
      <c r="E305">
        <v>39.317900000000002</v>
      </c>
      <c r="F305">
        <v>17134380.684289999</v>
      </c>
    </row>
    <row r="306" spans="1:6" x14ac:dyDescent="0.3">
      <c r="A306" s="1">
        <v>45235</v>
      </c>
      <c r="B306">
        <v>39.225499999999997</v>
      </c>
      <c r="C306">
        <v>40.678699999999999</v>
      </c>
      <c r="D306">
        <v>39.040799999999997</v>
      </c>
      <c r="E306">
        <v>39.527999999999999</v>
      </c>
      <c r="F306">
        <v>12236862.439221</v>
      </c>
    </row>
    <row r="307" spans="1:6" x14ac:dyDescent="0.3">
      <c r="A307" s="1">
        <v>45242</v>
      </c>
      <c r="B307">
        <v>39.477499999999999</v>
      </c>
      <c r="C307">
        <v>39.905799999999999</v>
      </c>
      <c r="D307">
        <v>38.049599999999998</v>
      </c>
      <c r="E307">
        <v>38.427599999999998</v>
      </c>
      <c r="F307">
        <v>8611534.7933409009</v>
      </c>
    </row>
    <row r="308" spans="1:6" x14ac:dyDescent="0.3">
      <c r="A308" s="1">
        <v>45249</v>
      </c>
      <c r="B308">
        <v>38.973500000000001</v>
      </c>
      <c r="C308">
        <v>40.535899999999998</v>
      </c>
      <c r="D308">
        <v>38.0916</v>
      </c>
      <c r="E308">
        <v>39.469099999999997</v>
      </c>
      <c r="F308">
        <v>12276603.029897001</v>
      </c>
    </row>
    <row r="309" spans="1:6" x14ac:dyDescent="0.3">
      <c r="A309" s="1">
        <v>45256</v>
      </c>
      <c r="B309">
        <v>39.435499999999998</v>
      </c>
      <c r="C309">
        <v>39.922699999999999</v>
      </c>
      <c r="D309">
        <v>38.738399999999999</v>
      </c>
      <c r="E309">
        <v>39.166699999999999</v>
      </c>
      <c r="F309">
        <v>10438388.793042</v>
      </c>
    </row>
    <row r="310" spans="1:6" x14ac:dyDescent="0.3">
      <c r="A310" s="1">
        <v>45263</v>
      </c>
      <c r="B310">
        <v>38.981999999999999</v>
      </c>
      <c r="C310">
        <v>39.569899999999997</v>
      </c>
      <c r="D310">
        <v>37.444800000000001</v>
      </c>
      <c r="E310">
        <v>39.2592</v>
      </c>
      <c r="F310">
        <v>14704075.69674</v>
      </c>
    </row>
    <row r="311" spans="1:6" x14ac:dyDescent="0.3">
      <c r="A311" s="1">
        <v>45270</v>
      </c>
      <c r="B311">
        <v>39.2592</v>
      </c>
      <c r="C311">
        <v>41.476599999999998</v>
      </c>
      <c r="D311">
        <v>39.057499999999997</v>
      </c>
      <c r="E311">
        <v>40.451799999999999</v>
      </c>
      <c r="F311">
        <v>12247234.519088</v>
      </c>
    </row>
    <row r="312" spans="1:6" x14ac:dyDescent="0.3">
      <c r="A312" s="1">
        <v>45277</v>
      </c>
      <c r="B312">
        <v>40.611400000000003</v>
      </c>
      <c r="C312">
        <v>41.518599999999999</v>
      </c>
      <c r="D312">
        <v>39.074399999999997</v>
      </c>
      <c r="E312">
        <v>40.115900000000003</v>
      </c>
      <c r="F312">
        <v>16320480.767395001</v>
      </c>
    </row>
    <row r="313" spans="1:6" x14ac:dyDescent="0.3">
      <c r="A313" s="1">
        <v>45284</v>
      </c>
      <c r="B313">
        <v>40.090699999999998</v>
      </c>
      <c r="C313">
        <v>40.695399999999999</v>
      </c>
      <c r="D313">
        <v>39.091200000000001</v>
      </c>
      <c r="E313">
        <v>40.082299999999996</v>
      </c>
      <c r="F313">
        <v>10286903.090295</v>
      </c>
    </row>
    <row r="314" spans="1:6" x14ac:dyDescent="0.3">
      <c r="A314" s="1">
        <v>45291</v>
      </c>
      <c r="B314">
        <v>40.0991</v>
      </c>
      <c r="C314">
        <v>40.5274</v>
      </c>
      <c r="D314">
        <v>39.477499999999999</v>
      </c>
      <c r="E314">
        <v>39.704300000000003</v>
      </c>
      <c r="F314">
        <v>2955102.2269559</v>
      </c>
    </row>
    <row r="315" spans="1:6" x14ac:dyDescent="0.3">
      <c r="A315" s="1">
        <v>45298</v>
      </c>
      <c r="B315">
        <v>39.704300000000003</v>
      </c>
      <c r="C315">
        <v>40.157899999999998</v>
      </c>
      <c r="D315">
        <v>38.973500000000001</v>
      </c>
      <c r="E315">
        <v>39.7547</v>
      </c>
      <c r="F315">
        <v>6585231.3648129003</v>
      </c>
    </row>
    <row r="316" spans="1:6" x14ac:dyDescent="0.3">
      <c r="A316" s="1">
        <v>45305</v>
      </c>
      <c r="B316">
        <v>39.628700000000002</v>
      </c>
      <c r="C316">
        <v>40.015000000000001</v>
      </c>
      <c r="D316">
        <v>38.393999999999998</v>
      </c>
      <c r="E316">
        <v>39.133099999999999</v>
      </c>
      <c r="F316">
        <v>9971965.4572144002</v>
      </c>
    </row>
    <row r="317" spans="1:6" x14ac:dyDescent="0.3">
      <c r="A317" s="1">
        <v>45312</v>
      </c>
      <c r="B317">
        <v>39.057499999999997</v>
      </c>
      <c r="C317">
        <v>39.301099999999998</v>
      </c>
      <c r="D317">
        <v>38.058</v>
      </c>
      <c r="E317">
        <v>39.007100000000001</v>
      </c>
      <c r="F317">
        <v>7472358.4989251001</v>
      </c>
    </row>
    <row r="318" spans="1:6" x14ac:dyDescent="0.3">
      <c r="A318" s="1">
        <v>45319</v>
      </c>
      <c r="B318">
        <v>39.015599999999999</v>
      </c>
      <c r="C318">
        <v>39.569899999999997</v>
      </c>
      <c r="D318">
        <v>38.595500000000001</v>
      </c>
      <c r="E318">
        <v>39.057499999999997</v>
      </c>
      <c r="F318">
        <v>9262730.4458965994</v>
      </c>
    </row>
    <row r="319" spans="1:6" x14ac:dyDescent="0.3">
      <c r="A319" s="1">
        <v>45326</v>
      </c>
      <c r="B319">
        <v>38.637599999999999</v>
      </c>
      <c r="C319">
        <v>41.342199999999998</v>
      </c>
      <c r="D319">
        <v>38.268000000000001</v>
      </c>
      <c r="E319">
        <v>41.291800000000002</v>
      </c>
      <c r="F319">
        <v>12382634.687963</v>
      </c>
    </row>
    <row r="320" spans="1:6" x14ac:dyDescent="0.3">
      <c r="A320" s="1">
        <v>45333</v>
      </c>
      <c r="B320">
        <v>41.291800000000002</v>
      </c>
      <c r="C320">
        <v>42.148600000000002</v>
      </c>
      <c r="D320">
        <v>39.393599999999999</v>
      </c>
      <c r="E320">
        <v>39.477499999999999</v>
      </c>
      <c r="F320">
        <v>9121033.4530526008</v>
      </c>
    </row>
    <row r="321" spans="1:6" x14ac:dyDescent="0.3">
      <c r="A321" s="1">
        <v>45340</v>
      </c>
      <c r="B321">
        <v>39.5867</v>
      </c>
      <c r="C321">
        <v>40.955800000000004</v>
      </c>
      <c r="D321">
        <v>39.292700000000004</v>
      </c>
      <c r="E321">
        <v>40.451799999999999</v>
      </c>
      <c r="F321">
        <v>6742913.8852487002</v>
      </c>
    </row>
    <row r="322" spans="1:6" x14ac:dyDescent="0.3">
      <c r="A322" s="1">
        <v>45347</v>
      </c>
      <c r="B322">
        <v>40.468600000000002</v>
      </c>
      <c r="C322">
        <v>43.038899999999998</v>
      </c>
      <c r="D322">
        <v>40.317500000000003</v>
      </c>
      <c r="E322">
        <v>42.770099999999999</v>
      </c>
      <c r="F322">
        <v>8266707.1881354004</v>
      </c>
    </row>
    <row r="323" spans="1:6" x14ac:dyDescent="0.3">
      <c r="A323" s="1">
        <v>45354</v>
      </c>
      <c r="B323">
        <v>42.719799999999999</v>
      </c>
      <c r="C323">
        <v>43.005299999999998</v>
      </c>
      <c r="D323">
        <v>41.182600000000001</v>
      </c>
      <c r="E323">
        <v>41.636200000000002</v>
      </c>
      <c r="F323">
        <v>8368029.0266471002</v>
      </c>
    </row>
    <row r="324" spans="1:6" x14ac:dyDescent="0.3">
      <c r="A324" s="1">
        <v>45361</v>
      </c>
      <c r="B324">
        <v>41.8125</v>
      </c>
      <c r="C324">
        <v>41.997300000000003</v>
      </c>
      <c r="D324">
        <v>39.057499999999997</v>
      </c>
      <c r="E324">
        <v>39.922699999999999</v>
      </c>
      <c r="F324">
        <v>6526502.6770513998</v>
      </c>
    </row>
    <row r="325" spans="1:6" x14ac:dyDescent="0.3">
      <c r="A325" s="1">
        <v>45368</v>
      </c>
      <c r="B325">
        <v>39.922699999999999</v>
      </c>
      <c r="C325">
        <v>40.897100000000002</v>
      </c>
      <c r="D325">
        <v>38.923099999999998</v>
      </c>
      <c r="E325">
        <v>39.897500000000001</v>
      </c>
      <c r="F325">
        <v>15741011.047311001</v>
      </c>
    </row>
    <row r="326" spans="1:6" x14ac:dyDescent="0.3">
      <c r="A326" s="1">
        <v>45375</v>
      </c>
      <c r="B326">
        <v>39.905799999999999</v>
      </c>
      <c r="C326">
        <v>42.283000000000001</v>
      </c>
      <c r="D326">
        <v>39.334699999999998</v>
      </c>
      <c r="E326">
        <v>40.686999999999998</v>
      </c>
      <c r="F326">
        <v>11740801.528069999</v>
      </c>
    </row>
    <row r="327" spans="1:6" x14ac:dyDescent="0.3">
      <c r="A327" s="1">
        <v>45382</v>
      </c>
      <c r="B327">
        <v>41.056699999999999</v>
      </c>
      <c r="C327">
        <v>41.426200000000001</v>
      </c>
      <c r="D327">
        <v>39.855499999999999</v>
      </c>
      <c r="E327">
        <v>40.997799999999998</v>
      </c>
      <c r="F327">
        <v>8230962.0864436002</v>
      </c>
    </row>
    <row r="328" spans="1:6" x14ac:dyDescent="0.3">
      <c r="A328" s="1">
        <v>45389</v>
      </c>
      <c r="B328">
        <v>40.981000000000002</v>
      </c>
      <c r="C328">
        <v>42.114899999999999</v>
      </c>
      <c r="D328">
        <v>40.586199999999998</v>
      </c>
      <c r="E328">
        <v>42.081299999999999</v>
      </c>
      <c r="F328">
        <v>7259418.9372950001</v>
      </c>
    </row>
    <row r="329" spans="1:6" x14ac:dyDescent="0.3">
      <c r="A329" s="1">
        <v>45396</v>
      </c>
      <c r="B329">
        <v>42.098199999999999</v>
      </c>
      <c r="C329">
        <v>44.147599999999997</v>
      </c>
      <c r="D329">
        <v>40.670200000000001</v>
      </c>
      <c r="E329">
        <v>40.804600000000001</v>
      </c>
      <c r="F329">
        <v>11016073.877253</v>
      </c>
    </row>
    <row r="330" spans="1:6" x14ac:dyDescent="0.3">
      <c r="A330" s="1">
        <v>45403</v>
      </c>
      <c r="B330">
        <v>40.9054</v>
      </c>
      <c r="C330">
        <v>42.870899999999999</v>
      </c>
      <c r="D330">
        <v>40.569499999999998</v>
      </c>
      <c r="E330">
        <v>42.5685</v>
      </c>
      <c r="F330">
        <v>10037004.065005001</v>
      </c>
    </row>
    <row r="331" spans="1:6" x14ac:dyDescent="0.3">
      <c r="A331" s="1">
        <v>45410</v>
      </c>
      <c r="B331">
        <v>42.635800000000003</v>
      </c>
      <c r="C331">
        <v>43.811700000000002</v>
      </c>
      <c r="D331">
        <v>42.451000000000001</v>
      </c>
      <c r="E331">
        <v>43.257199999999997</v>
      </c>
      <c r="F331">
        <v>8507359.2042044997</v>
      </c>
    </row>
    <row r="332" spans="1:6" x14ac:dyDescent="0.3">
      <c r="A332" s="1">
        <v>45417</v>
      </c>
      <c r="B332">
        <v>42.971699999999998</v>
      </c>
      <c r="C332">
        <v>43.979700000000001</v>
      </c>
      <c r="D332">
        <v>42.686100000000003</v>
      </c>
      <c r="E332">
        <v>43.374899999999997</v>
      </c>
      <c r="F332">
        <v>5215057.2319731005</v>
      </c>
    </row>
    <row r="333" spans="1:6" x14ac:dyDescent="0.3">
      <c r="A333" s="1">
        <v>45424</v>
      </c>
      <c r="B333">
        <v>43.727699999999999</v>
      </c>
      <c r="C333">
        <v>45.743600000000001</v>
      </c>
      <c r="D333">
        <v>43.677300000000002</v>
      </c>
      <c r="E333">
        <v>44.013199999999998</v>
      </c>
      <c r="F333">
        <v>7546582.2072874</v>
      </c>
    </row>
    <row r="334" spans="1:6" x14ac:dyDescent="0.3">
      <c r="A334" s="1">
        <v>45431</v>
      </c>
      <c r="B334">
        <v>44.013199999999998</v>
      </c>
      <c r="C334">
        <v>47.137900000000002</v>
      </c>
      <c r="D334">
        <v>43.761299999999999</v>
      </c>
      <c r="E334">
        <v>46.482700000000001</v>
      </c>
      <c r="F334">
        <v>11624850.199496999</v>
      </c>
    </row>
    <row r="335" spans="1:6" x14ac:dyDescent="0.3">
      <c r="A335" s="1">
        <v>45438</v>
      </c>
      <c r="B335">
        <v>46.448999999999998</v>
      </c>
      <c r="C335">
        <v>46.986600000000003</v>
      </c>
      <c r="D335">
        <v>42.249299999999998</v>
      </c>
      <c r="E335">
        <v>42.5854</v>
      </c>
      <c r="F335">
        <v>13671104.880828001</v>
      </c>
    </row>
    <row r="336" spans="1:6" x14ac:dyDescent="0.3">
      <c r="A336" s="1">
        <v>45445</v>
      </c>
      <c r="B336">
        <v>42.6693</v>
      </c>
      <c r="C336">
        <v>43.038899999999998</v>
      </c>
      <c r="D336">
        <v>41.0062</v>
      </c>
      <c r="E336">
        <v>41.997300000000003</v>
      </c>
      <c r="F336">
        <v>16043732.437105</v>
      </c>
    </row>
    <row r="337" spans="1:6" x14ac:dyDescent="0.3">
      <c r="A337" s="1">
        <v>45452</v>
      </c>
      <c r="B337">
        <v>42.417400000000001</v>
      </c>
      <c r="C337">
        <v>42.6693</v>
      </c>
      <c r="D337">
        <v>40.359499999999997</v>
      </c>
      <c r="E337">
        <v>40.796199999999999</v>
      </c>
      <c r="F337">
        <v>8024406.2590019004</v>
      </c>
    </row>
    <row r="338" spans="1:6" x14ac:dyDescent="0.3">
      <c r="A338" s="1">
        <v>45459</v>
      </c>
      <c r="B338">
        <v>40.678699999999999</v>
      </c>
      <c r="C338">
        <v>40.8718</v>
      </c>
      <c r="D338">
        <v>40.023499999999999</v>
      </c>
      <c r="E338">
        <v>40.603000000000002</v>
      </c>
      <c r="F338">
        <v>8371304.2323077004</v>
      </c>
    </row>
    <row r="339" spans="1:6" x14ac:dyDescent="0.3">
      <c r="A339" s="1">
        <v>45466</v>
      </c>
      <c r="B339">
        <v>40.653500000000001</v>
      </c>
      <c r="C339">
        <v>42.5685</v>
      </c>
      <c r="D339">
        <v>40.603000000000002</v>
      </c>
      <c r="E339">
        <v>41.560600000000001</v>
      </c>
      <c r="F339">
        <v>13229068.79064</v>
      </c>
    </row>
    <row r="340" spans="1:6" x14ac:dyDescent="0.3">
      <c r="A340" s="1">
        <v>45473</v>
      </c>
      <c r="B340">
        <v>41.560600000000001</v>
      </c>
      <c r="C340">
        <v>43.710900000000002</v>
      </c>
      <c r="D340">
        <v>41.552199999999999</v>
      </c>
      <c r="E340">
        <v>43.290900000000001</v>
      </c>
      <c r="F340">
        <v>7236902.0471973</v>
      </c>
    </row>
    <row r="341" spans="1:6" x14ac:dyDescent="0.3">
      <c r="A341" s="1">
        <v>45480</v>
      </c>
      <c r="B341">
        <v>43.307699999999997</v>
      </c>
      <c r="C341">
        <v>43.811700000000002</v>
      </c>
      <c r="D341">
        <v>41.577399999999997</v>
      </c>
      <c r="E341">
        <v>41.644599999999997</v>
      </c>
      <c r="F341">
        <v>6364404.4031459</v>
      </c>
    </row>
    <row r="342" spans="1:6" x14ac:dyDescent="0.3">
      <c r="A342" s="1">
        <v>45487</v>
      </c>
      <c r="B342">
        <v>41.980600000000003</v>
      </c>
      <c r="C342">
        <v>42.6693</v>
      </c>
      <c r="D342">
        <v>41.585799999999999</v>
      </c>
      <c r="E342">
        <v>42.283000000000001</v>
      </c>
      <c r="F342">
        <v>6416604.1095032999</v>
      </c>
    </row>
    <row r="343" spans="1:6" x14ac:dyDescent="0.3">
      <c r="A343" s="1">
        <v>45494</v>
      </c>
      <c r="B343">
        <v>42.165300000000002</v>
      </c>
      <c r="C343">
        <v>42.820500000000003</v>
      </c>
      <c r="D343">
        <v>40.115900000000003</v>
      </c>
      <c r="E343">
        <v>41.090200000000003</v>
      </c>
      <c r="F343">
        <v>8994282.6368220001</v>
      </c>
    </row>
    <row r="344" spans="1:6" x14ac:dyDescent="0.3">
      <c r="A344" s="1">
        <v>45501</v>
      </c>
      <c r="B344">
        <v>41.325400000000002</v>
      </c>
      <c r="C344">
        <v>41.737000000000002</v>
      </c>
      <c r="D344">
        <v>40.1663</v>
      </c>
      <c r="E344">
        <v>40.569499999999998</v>
      </c>
      <c r="F344">
        <v>5805955.0506165996</v>
      </c>
    </row>
    <row r="345" spans="1:6" x14ac:dyDescent="0.3">
      <c r="A345" s="1">
        <v>45508</v>
      </c>
      <c r="B345">
        <v>40.955800000000004</v>
      </c>
      <c r="C345">
        <v>41.157400000000003</v>
      </c>
      <c r="D345">
        <v>39.234000000000002</v>
      </c>
      <c r="E345">
        <v>39.477499999999999</v>
      </c>
      <c r="F345">
        <v>10147703.873342</v>
      </c>
    </row>
    <row r="346" spans="1:6" x14ac:dyDescent="0.3">
      <c r="A346" s="1">
        <v>45515</v>
      </c>
      <c r="B346">
        <v>38.973500000000001</v>
      </c>
      <c r="C346">
        <v>39.317900000000002</v>
      </c>
      <c r="D346">
        <v>37.797600000000003</v>
      </c>
      <c r="E346">
        <v>38.603999999999999</v>
      </c>
      <c r="F346">
        <v>12689478.955693001</v>
      </c>
    </row>
    <row r="347" spans="1:6" x14ac:dyDescent="0.3">
      <c r="A347" s="1">
        <v>45522</v>
      </c>
      <c r="B347">
        <v>38.7468</v>
      </c>
      <c r="C347">
        <v>40.5274</v>
      </c>
      <c r="D347">
        <v>38.688000000000002</v>
      </c>
      <c r="E347">
        <v>40.519100000000002</v>
      </c>
      <c r="F347">
        <v>7320585.8733999999</v>
      </c>
    </row>
    <row r="348" spans="1:6" x14ac:dyDescent="0.3">
      <c r="A348" s="1">
        <v>45529</v>
      </c>
      <c r="B348">
        <v>40.569499999999998</v>
      </c>
      <c r="C348">
        <v>41.258200000000002</v>
      </c>
      <c r="D348">
        <v>40.023499999999999</v>
      </c>
      <c r="E348">
        <v>40.989400000000003</v>
      </c>
      <c r="F348">
        <v>6218270.2269152002</v>
      </c>
    </row>
    <row r="349" spans="1:6" x14ac:dyDescent="0.3">
      <c r="A349" s="1">
        <v>45536</v>
      </c>
      <c r="B349">
        <v>41.073399999999999</v>
      </c>
      <c r="C349">
        <v>41.241399999999999</v>
      </c>
      <c r="D349">
        <v>39.099600000000002</v>
      </c>
      <c r="E349">
        <v>39.175199999999997</v>
      </c>
      <c r="F349">
        <v>12363313.236612</v>
      </c>
    </row>
    <row r="350" spans="1:6" x14ac:dyDescent="0.3">
      <c r="A350" s="1">
        <v>45543</v>
      </c>
      <c r="B350">
        <v>39.2759</v>
      </c>
      <c r="C350">
        <v>40.821399999999997</v>
      </c>
      <c r="D350">
        <v>39.133099999999999</v>
      </c>
      <c r="E350">
        <v>39.133099999999999</v>
      </c>
      <c r="F350">
        <v>9619292.1212552004</v>
      </c>
    </row>
    <row r="351" spans="1:6" x14ac:dyDescent="0.3">
      <c r="A351" s="1">
        <v>45550</v>
      </c>
      <c r="B351">
        <v>39.477499999999999</v>
      </c>
      <c r="C351">
        <v>39.7211</v>
      </c>
      <c r="D351">
        <v>38.150399999999998</v>
      </c>
      <c r="E351">
        <v>39.141500000000001</v>
      </c>
      <c r="F351">
        <v>9839734.5349656008</v>
      </c>
    </row>
    <row r="352" spans="1:6" x14ac:dyDescent="0.3">
      <c r="A352" s="1">
        <v>45557</v>
      </c>
      <c r="B352">
        <v>38.715499999999999</v>
      </c>
      <c r="C352">
        <v>39.419400000000003</v>
      </c>
      <c r="D352">
        <v>36.261000000000003</v>
      </c>
      <c r="E352">
        <v>38.465400000000002</v>
      </c>
      <c r="F352">
        <v>25772771.248718999</v>
      </c>
    </row>
    <row r="353" spans="1:6" x14ac:dyDescent="0.3">
      <c r="A353" s="1">
        <v>45564</v>
      </c>
      <c r="B353">
        <v>38.3172</v>
      </c>
      <c r="C353">
        <v>40.540100000000002</v>
      </c>
      <c r="D353">
        <v>37.844900000000003</v>
      </c>
      <c r="E353">
        <v>40.225200000000001</v>
      </c>
      <c r="F353">
        <v>11723567.745812999</v>
      </c>
    </row>
    <row r="354" spans="1:6" x14ac:dyDescent="0.3">
      <c r="A354" s="1">
        <v>45571</v>
      </c>
      <c r="B354">
        <v>40.178899999999999</v>
      </c>
      <c r="C354">
        <v>40.178899999999999</v>
      </c>
      <c r="D354">
        <v>38.141199999999998</v>
      </c>
      <c r="E354">
        <v>38.465400000000002</v>
      </c>
      <c r="F354">
        <v>8914483.2470178008</v>
      </c>
    </row>
    <row r="355" spans="1:6" x14ac:dyDescent="0.3">
      <c r="A355" s="1">
        <v>45578</v>
      </c>
      <c r="B355">
        <v>38.622900000000001</v>
      </c>
      <c r="C355">
        <v>39.363799999999998</v>
      </c>
      <c r="D355">
        <v>37.539200000000001</v>
      </c>
      <c r="E355">
        <v>38.372799999999998</v>
      </c>
      <c r="F355">
        <v>10591450.321</v>
      </c>
    </row>
    <row r="356" spans="1:6" x14ac:dyDescent="0.3">
      <c r="A356" s="1">
        <v>45585</v>
      </c>
      <c r="B356">
        <v>38.446899999999999</v>
      </c>
      <c r="C356">
        <v>38.706200000000003</v>
      </c>
      <c r="D356">
        <v>37.603999999999999</v>
      </c>
      <c r="E356">
        <v>38.382100000000001</v>
      </c>
      <c r="F356">
        <v>9502038.2152302992</v>
      </c>
    </row>
    <row r="357" spans="1:6" x14ac:dyDescent="0.3">
      <c r="A357" s="1">
        <v>45592</v>
      </c>
      <c r="B357">
        <v>38.382100000000001</v>
      </c>
      <c r="C357">
        <v>38.530200000000001</v>
      </c>
      <c r="D357">
        <v>36.927900000000001</v>
      </c>
      <c r="E357">
        <v>37.9375</v>
      </c>
      <c r="F357">
        <v>9959879.3127724994</v>
      </c>
    </row>
    <row r="358" spans="1:6" x14ac:dyDescent="0.3">
      <c r="A358" s="1">
        <v>45599</v>
      </c>
      <c r="B358">
        <v>37.974499999999999</v>
      </c>
      <c r="C358">
        <v>38.252400000000002</v>
      </c>
      <c r="D358">
        <v>36.575899999999997</v>
      </c>
      <c r="E358">
        <v>36.770499999999998</v>
      </c>
      <c r="F358">
        <v>6718059.3134346996</v>
      </c>
    </row>
    <row r="359" spans="1:6" x14ac:dyDescent="0.3">
      <c r="A359" s="1">
        <v>45606</v>
      </c>
      <c r="B359">
        <v>37.400300000000001</v>
      </c>
      <c r="C359">
        <v>38.937800000000003</v>
      </c>
      <c r="D359">
        <v>36.668599999999998</v>
      </c>
      <c r="E359">
        <v>38.113500000000002</v>
      </c>
      <c r="F359">
        <v>7000766.9275871003</v>
      </c>
    </row>
    <row r="360" spans="1:6" x14ac:dyDescent="0.3">
      <c r="A360" s="1">
        <v>45613</v>
      </c>
      <c r="B360">
        <v>38.067100000000003</v>
      </c>
      <c r="C360">
        <v>38.530200000000001</v>
      </c>
      <c r="D360">
        <v>37.548499999999997</v>
      </c>
      <c r="E360">
        <v>37.900399999999998</v>
      </c>
      <c r="F360">
        <v>7079154.3037941996</v>
      </c>
    </row>
    <row r="361" spans="1:6" x14ac:dyDescent="0.3">
      <c r="A361" s="1">
        <v>45620</v>
      </c>
      <c r="B361">
        <v>37.603999999999999</v>
      </c>
      <c r="C361">
        <v>40.438200000000002</v>
      </c>
      <c r="D361">
        <v>36.4</v>
      </c>
      <c r="E361">
        <v>40.1233</v>
      </c>
      <c r="F361">
        <v>13983216.151707999</v>
      </c>
    </row>
    <row r="362" spans="1:6" x14ac:dyDescent="0.3">
      <c r="A362" s="1">
        <v>45627</v>
      </c>
      <c r="B362">
        <v>40.215899999999998</v>
      </c>
      <c r="C362">
        <v>41.197699999999998</v>
      </c>
      <c r="D362">
        <v>39.373100000000001</v>
      </c>
      <c r="E362">
        <v>40.938400000000001</v>
      </c>
      <c r="F362">
        <v>12707641.720105</v>
      </c>
    </row>
    <row r="363" spans="1:6" x14ac:dyDescent="0.3">
      <c r="A363" s="1">
        <v>45634</v>
      </c>
      <c r="B363">
        <v>41.679400000000001</v>
      </c>
      <c r="C363">
        <v>42.948300000000003</v>
      </c>
      <c r="D363">
        <v>41.299599999999998</v>
      </c>
      <c r="E363">
        <v>42.605600000000003</v>
      </c>
      <c r="F363">
        <v>19252628.642682999</v>
      </c>
    </row>
    <row r="364" spans="1:6" x14ac:dyDescent="0.3">
      <c r="A364" s="1">
        <v>45641</v>
      </c>
      <c r="B364">
        <v>42.605600000000003</v>
      </c>
      <c r="C364">
        <v>43.346499999999999</v>
      </c>
      <c r="D364">
        <v>42.170200000000001</v>
      </c>
      <c r="E364">
        <v>43.0687</v>
      </c>
      <c r="F364">
        <v>11794359.634346001</v>
      </c>
    </row>
    <row r="365" spans="1:6" x14ac:dyDescent="0.3">
      <c r="A365" s="1">
        <v>45648</v>
      </c>
      <c r="B365">
        <v>43.0687</v>
      </c>
      <c r="C365">
        <v>43.522500000000001</v>
      </c>
      <c r="D365">
        <v>41.8553</v>
      </c>
      <c r="E365">
        <v>42.6982</v>
      </c>
      <c r="F365">
        <v>13932167.132772001</v>
      </c>
    </row>
    <row r="366" spans="1:6" x14ac:dyDescent="0.3">
      <c r="A366" s="1">
        <v>45655</v>
      </c>
      <c r="B366">
        <v>42.781500000000001</v>
      </c>
      <c r="C366">
        <v>42.892699999999998</v>
      </c>
      <c r="D366">
        <v>41.966500000000003</v>
      </c>
      <c r="E366">
        <v>42.633299999999998</v>
      </c>
      <c r="F366">
        <v>1852353.2004586</v>
      </c>
    </row>
    <row r="367" spans="1:6" x14ac:dyDescent="0.3">
      <c r="A367" s="1">
        <v>45662</v>
      </c>
      <c r="B367">
        <v>42.633299999999998</v>
      </c>
      <c r="C367">
        <v>43.596600000000002</v>
      </c>
      <c r="D367">
        <v>42.133200000000002</v>
      </c>
      <c r="E367">
        <v>43.3095</v>
      </c>
      <c r="F367">
        <v>3914043.8714458002</v>
      </c>
    </row>
    <row r="368" spans="1:6" x14ac:dyDescent="0.3">
      <c r="A368" s="1">
        <v>45669</v>
      </c>
      <c r="B368">
        <v>44.087499999999999</v>
      </c>
      <c r="C368">
        <v>44.9026</v>
      </c>
      <c r="D368">
        <v>43.281700000000001</v>
      </c>
      <c r="E368">
        <v>44.578400000000002</v>
      </c>
      <c r="F368">
        <v>11107629.2985</v>
      </c>
    </row>
    <row r="369" spans="1:6" x14ac:dyDescent="0.3">
      <c r="A369" s="1">
        <v>45676</v>
      </c>
      <c r="B369">
        <v>44.457999999999998</v>
      </c>
      <c r="C369">
        <v>45.615699999999997</v>
      </c>
      <c r="D369">
        <v>43.6614</v>
      </c>
      <c r="E369">
        <v>45.3842</v>
      </c>
      <c r="F369">
        <v>8932436.0215805005</v>
      </c>
    </row>
    <row r="370" spans="1:6" x14ac:dyDescent="0.3">
      <c r="A370" s="1">
        <v>45683</v>
      </c>
      <c r="B370">
        <v>45.587899999999998</v>
      </c>
      <c r="C370">
        <v>47.106900000000003</v>
      </c>
      <c r="D370">
        <v>45.273000000000003</v>
      </c>
      <c r="E370">
        <v>46.773499999999999</v>
      </c>
      <c r="F370">
        <v>10000149.973009</v>
      </c>
    </row>
    <row r="371" spans="1:6" x14ac:dyDescent="0.3">
      <c r="A371" s="1">
        <v>45690</v>
      </c>
      <c r="B371">
        <v>46.773499999999999</v>
      </c>
      <c r="C371">
        <v>46.9587</v>
      </c>
      <c r="D371">
        <v>45.8658</v>
      </c>
      <c r="E371">
        <v>46.310400000000001</v>
      </c>
      <c r="F371">
        <v>10052523.748644</v>
      </c>
    </row>
    <row r="372" spans="1:6" x14ac:dyDescent="0.3">
      <c r="A372" s="1">
        <v>45697</v>
      </c>
      <c r="B372">
        <v>45.3842</v>
      </c>
      <c r="C372">
        <v>47.4589</v>
      </c>
      <c r="D372">
        <v>45.3842</v>
      </c>
      <c r="E372">
        <v>47.310699999999997</v>
      </c>
      <c r="F372">
        <v>9798327.0148063004</v>
      </c>
    </row>
    <row r="373" spans="1:6" x14ac:dyDescent="0.3">
      <c r="A373" s="1">
        <v>45704</v>
      </c>
      <c r="B373">
        <v>47.236600000000003</v>
      </c>
      <c r="C373">
        <v>49.1631</v>
      </c>
      <c r="D373">
        <v>46.995800000000003</v>
      </c>
      <c r="E373">
        <v>48.4407</v>
      </c>
      <c r="F373">
        <v>8825647.8915323</v>
      </c>
    </row>
    <row r="374" spans="1:6" x14ac:dyDescent="0.3">
      <c r="A374" s="1">
        <v>45711</v>
      </c>
      <c r="B374">
        <v>48.4407</v>
      </c>
      <c r="C374">
        <v>51.756500000000003</v>
      </c>
      <c r="D374">
        <v>48.1813</v>
      </c>
      <c r="E374">
        <v>50.1449</v>
      </c>
      <c r="F374">
        <v>14888875.758011</v>
      </c>
    </row>
    <row r="375" spans="1:6" x14ac:dyDescent="0.3">
      <c r="A375" s="1">
        <v>45718</v>
      </c>
      <c r="B375">
        <v>50.1449</v>
      </c>
      <c r="C375">
        <v>50.7562</v>
      </c>
      <c r="D375">
        <v>49.126100000000001</v>
      </c>
      <c r="E375">
        <v>49.941099999999999</v>
      </c>
      <c r="F375">
        <v>10235123.159151001</v>
      </c>
    </row>
    <row r="376" spans="1:6" x14ac:dyDescent="0.3">
      <c r="A376" s="1">
        <v>45725</v>
      </c>
      <c r="B376">
        <v>49.737400000000001</v>
      </c>
      <c r="C376">
        <v>50.941400000000002</v>
      </c>
      <c r="D376">
        <v>48.236899999999999</v>
      </c>
      <c r="E376">
        <v>50.737699999999997</v>
      </c>
      <c r="F376">
        <v>10590404.119499</v>
      </c>
    </row>
    <row r="377" spans="1:6" x14ac:dyDescent="0.3">
      <c r="A377" s="1">
        <v>45732</v>
      </c>
      <c r="B377">
        <v>50.7562</v>
      </c>
      <c r="C377">
        <v>51.867600000000003</v>
      </c>
      <c r="D377">
        <v>48.996400000000001</v>
      </c>
      <c r="E377">
        <v>51.682400000000001</v>
      </c>
      <c r="F377">
        <v>11412069.616475999</v>
      </c>
    </row>
    <row r="378" spans="1:6" x14ac:dyDescent="0.3">
      <c r="A378" s="1">
        <v>45739</v>
      </c>
      <c r="B378">
        <v>51.830599999999997</v>
      </c>
      <c r="C378">
        <v>53.4422</v>
      </c>
      <c r="D378">
        <v>51.256300000000003</v>
      </c>
      <c r="E378">
        <v>51.904699999999998</v>
      </c>
      <c r="F378">
        <v>12838013.110603999</v>
      </c>
    </row>
    <row r="379" spans="1:6" x14ac:dyDescent="0.3">
      <c r="A379" s="1">
        <v>45746</v>
      </c>
      <c r="B379">
        <v>52.256599999999999</v>
      </c>
      <c r="C379">
        <v>55.109400000000001</v>
      </c>
      <c r="D379">
        <v>51.9788</v>
      </c>
      <c r="E379">
        <v>52.979100000000003</v>
      </c>
      <c r="F379">
        <v>8501461.4649461005</v>
      </c>
    </row>
    <row r="380" spans="1:6" x14ac:dyDescent="0.3">
      <c r="A380" s="1">
        <v>45753</v>
      </c>
      <c r="B380">
        <v>52.201099999999997</v>
      </c>
      <c r="C380">
        <v>53.868200000000002</v>
      </c>
      <c r="D380">
        <v>48.533299999999997</v>
      </c>
      <c r="E380">
        <v>48.7</v>
      </c>
      <c r="F380">
        <v>11361123.166314</v>
      </c>
    </row>
    <row r="381" spans="1:6" x14ac:dyDescent="0.3">
      <c r="A381" s="1">
        <v>45760</v>
      </c>
      <c r="B381">
        <v>44.457999999999998</v>
      </c>
      <c r="C381">
        <v>53.0717</v>
      </c>
      <c r="D381">
        <v>42.235100000000003</v>
      </c>
      <c r="E381">
        <v>50.533900000000003</v>
      </c>
      <c r="F381">
        <v>12587954.756902</v>
      </c>
    </row>
    <row r="382" spans="1:6" x14ac:dyDescent="0.3">
      <c r="A382" s="1">
        <v>45767</v>
      </c>
      <c r="B382">
        <v>51.534199999999998</v>
      </c>
      <c r="C382">
        <v>53.256900000000002</v>
      </c>
      <c r="D382">
        <v>50.922899999999998</v>
      </c>
      <c r="E382">
        <v>52.534500000000001</v>
      </c>
      <c r="F382">
        <v>7512162.9611788001</v>
      </c>
    </row>
    <row r="383" spans="1:6" x14ac:dyDescent="0.3">
      <c r="A383" s="1">
        <v>45774</v>
      </c>
      <c r="B383">
        <v>52.534500000000001</v>
      </c>
      <c r="C383">
        <v>55.0167</v>
      </c>
      <c r="D383">
        <v>52.275199999999998</v>
      </c>
      <c r="E383">
        <v>55.0167</v>
      </c>
      <c r="F383">
        <v>7191418.5267327996</v>
      </c>
    </row>
    <row r="384" spans="1:6" x14ac:dyDescent="0.3">
      <c r="A384" s="1">
        <v>45781</v>
      </c>
      <c r="B384">
        <v>54.924100000000003</v>
      </c>
      <c r="C384">
        <v>56.702399999999997</v>
      </c>
      <c r="D384">
        <v>54.127600000000001</v>
      </c>
      <c r="E384">
        <v>56.572800000000001</v>
      </c>
      <c r="F384">
        <v>7647797.7493195999</v>
      </c>
    </row>
    <row r="385" spans="1:6" x14ac:dyDescent="0.3">
      <c r="A385" s="1">
        <v>45788</v>
      </c>
      <c r="B385">
        <v>56.572800000000001</v>
      </c>
      <c r="C385">
        <v>57.980600000000003</v>
      </c>
      <c r="D385">
        <v>54.516599999999997</v>
      </c>
      <c r="E385">
        <v>57.517499999999998</v>
      </c>
      <c r="F385">
        <v>8409723.9529761001</v>
      </c>
    </row>
    <row r="386" spans="1:6" x14ac:dyDescent="0.3">
      <c r="A386" s="1">
        <v>45795</v>
      </c>
      <c r="B386">
        <v>57.610100000000003</v>
      </c>
      <c r="C386">
        <v>59.629300000000001</v>
      </c>
      <c r="D386">
        <v>57.035899999999998</v>
      </c>
      <c r="E386">
        <v>58.647500000000001</v>
      </c>
      <c r="F386">
        <v>8277643.4427918</v>
      </c>
    </row>
    <row r="387" spans="1:6" x14ac:dyDescent="0.3">
      <c r="A387" s="1">
        <v>45802</v>
      </c>
      <c r="B387">
        <v>58.351100000000002</v>
      </c>
      <c r="C387">
        <v>58.536299999999997</v>
      </c>
      <c r="D387">
        <v>52.997599999999998</v>
      </c>
      <c r="E387">
        <v>54.2943</v>
      </c>
      <c r="F387">
        <v>12958495.791563001</v>
      </c>
    </row>
    <row r="388" spans="1:6" x14ac:dyDescent="0.3">
      <c r="A388" s="1">
        <v>45809</v>
      </c>
      <c r="B388">
        <v>54.998199999999997</v>
      </c>
      <c r="C388">
        <v>57.758299999999998</v>
      </c>
      <c r="D388">
        <v>54.7759</v>
      </c>
      <c r="E388">
        <v>56.665399999999998</v>
      </c>
      <c r="F388">
        <v>11496777.388538999</v>
      </c>
    </row>
    <row r="389" spans="1:6" x14ac:dyDescent="0.3">
      <c r="A389" s="1">
        <v>45816</v>
      </c>
      <c r="B389">
        <v>55.3872</v>
      </c>
      <c r="C389">
        <v>57.943600000000004</v>
      </c>
      <c r="D389">
        <v>54.738900000000001</v>
      </c>
      <c r="E389">
        <v>56.350499999999997</v>
      </c>
      <c r="F389">
        <v>10106853.888695</v>
      </c>
    </row>
    <row r="390" spans="1:6" x14ac:dyDescent="0.3">
      <c r="A390" s="1">
        <v>45823</v>
      </c>
      <c r="B390">
        <v>56.350499999999997</v>
      </c>
      <c r="C390">
        <v>58.851199999999999</v>
      </c>
      <c r="D390">
        <v>54.368400000000001</v>
      </c>
      <c r="E390">
        <v>54.646299999999997</v>
      </c>
      <c r="F390">
        <v>10470990.313138001</v>
      </c>
    </row>
    <row r="391" spans="1:6" x14ac:dyDescent="0.3">
      <c r="A391" s="1">
        <v>45830</v>
      </c>
      <c r="B391">
        <v>54.646299999999997</v>
      </c>
      <c r="C391">
        <v>55.942999999999998</v>
      </c>
      <c r="D391">
        <v>54.016399999999997</v>
      </c>
      <c r="E391">
        <v>55.665100000000002</v>
      </c>
      <c r="F391">
        <v>12054147.985904001</v>
      </c>
    </row>
    <row r="392" spans="1:6" x14ac:dyDescent="0.3">
      <c r="A392" s="1">
        <v>45837</v>
      </c>
      <c r="B392">
        <v>55.572499999999998</v>
      </c>
      <c r="C392">
        <v>58.332599999999999</v>
      </c>
      <c r="D392">
        <v>54.7759</v>
      </c>
      <c r="E392">
        <v>57.443399999999997</v>
      </c>
      <c r="F392">
        <v>5957329.3855910003</v>
      </c>
    </row>
    <row r="393" spans="1:6" x14ac:dyDescent="0.3">
      <c r="A393" s="1">
        <v>45844</v>
      </c>
      <c r="B393">
        <v>57.684199999999997</v>
      </c>
      <c r="C393">
        <v>59.388399999999997</v>
      </c>
      <c r="D393">
        <v>56.869199999999999</v>
      </c>
      <c r="E393">
        <v>57.146999999999998</v>
      </c>
      <c r="F393">
        <v>8372966.5431863004</v>
      </c>
    </row>
    <row r="394" spans="1:6" x14ac:dyDescent="0.3">
      <c r="A394" s="1">
        <v>45851</v>
      </c>
      <c r="B394">
        <v>57.276699999999998</v>
      </c>
      <c r="C394">
        <v>57.7027</v>
      </c>
      <c r="D394">
        <v>55.053800000000003</v>
      </c>
      <c r="E394">
        <v>55.628</v>
      </c>
      <c r="F394">
        <v>13245112.895533999</v>
      </c>
    </row>
    <row r="395" spans="1:6" x14ac:dyDescent="0.3">
      <c r="A395" s="1">
        <v>45858</v>
      </c>
      <c r="B395">
        <v>55.572499999999998</v>
      </c>
      <c r="C395">
        <v>58.036200000000001</v>
      </c>
      <c r="D395">
        <v>54.998199999999997</v>
      </c>
      <c r="E395">
        <v>57.610100000000003</v>
      </c>
      <c r="F395">
        <v>6777035.2791376999</v>
      </c>
    </row>
    <row r="396" spans="1:6" x14ac:dyDescent="0.3">
      <c r="A396" s="1">
        <v>45865</v>
      </c>
      <c r="B396">
        <v>57.795400000000001</v>
      </c>
      <c r="C396">
        <v>58.406700000000001</v>
      </c>
      <c r="D396">
        <v>56.424599999999998</v>
      </c>
      <c r="E396">
        <v>57.887999999999998</v>
      </c>
      <c r="F396">
        <v>6725502.5674540997</v>
      </c>
    </row>
    <row r="397" spans="1:6" x14ac:dyDescent="0.3">
      <c r="A397" s="1">
        <v>45872</v>
      </c>
      <c r="B397">
        <v>58.054699999999997</v>
      </c>
      <c r="C397">
        <v>58.943899999999999</v>
      </c>
      <c r="D397">
        <v>56.554200000000002</v>
      </c>
      <c r="E397">
        <v>57.758299999999998</v>
      </c>
      <c r="F397">
        <v>7944593.9944120003</v>
      </c>
    </row>
    <row r="398" spans="1:6" x14ac:dyDescent="0.3">
      <c r="A398" s="1">
        <v>45879</v>
      </c>
      <c r="B398">
        <v>57.795400000000001</v>
      </c>
      <c r="C398">
        <v>60.981499999999997</v>
      </c>
      <c r="D398">
        <v>57.258200000000002</v>
      </c>
      <c r="E398">
        <v>60.796300000000002</v>
      </c>
      <c r="F398">
        <v>9203157.1248359997</v>
      </c>
    </row>
    <row r="399" spans="1:6" x14ac:dyDescent="0.3">
      <c r="A399" s="1">
        <v>45886</v>
      </c>
      <c r="B399">
        <v>60.981499999999997</v>
      </c>
      <c r="C399">
        <v>61.704000000000001</v>
      </c>
      <c r="D399">
        <v>59.406999999999996</v>
      </c>
      <c r="E399">
        <v>60.110900000000001</v>
      </c>
      <c r="F399">
        <v>4899317.3605650002</v>
      </c>
    </row>
    <row r="400" spans="1:6" x14ac:dyDescent="0.3">
      <c r="A400" s="1">
        <v>45893</v>
      </c>
      <c r="B400">
        <v>60.666600000000003</v>
      </c>
      <c r="C400">
        <v>61.111199999999997</v>
      </c>
      <c r="D400">
        <v>57.276699999999998</v>
      </c>
      <c r="E400">
        <v>57.776800000000001</v>
      </c>
      <c r="F400">
        <v>9118558.3995756004</v>
      </c>
    </row>
    <row r="401" spans="1:6" x14ac:dyDescent="0.3">
      <c r="A401" s="1">
        <v>45900</v>
      </c>
      <c r="B401">
        <v>57.980600000000003</v>
      </c>
      <c r="C401">
        <v>59.221699999999998</v>
      </c>
      <c r="D401">
        <v>56.035600000000002</v>
      </c>
      <c r="E401">
        <v>56.091099999999997</v>
      </c>
      <c r="F401">
        <v>10896689.595745999</v>
      </c>
    </row>
    <row r="402" spans="1:6" x14ac:dyDescent="0.3">
      <c r="A402" s="1">
        <v>45907</v>
      </c>
      <c r="B402">
        <v>56.350499999999997</v>
      </c>
      <c r="C402">
        <v>57.665700000000001</v>
      </c>
      <c r="D402">
        <v>55.220500000000001</v>
      </c>
      <c r="E402">
        <v>56.535699999999999</v>
      </c>
      <c r="F402">
        <v>5941606.1322860001</v>
      </c>
    </row>
    <row r="403" spans="1:6" x14ac:dyDescent="0.3">
      <c r="A403" s="1">
        <v>45914</v>
      </c>
      <c r="B403">
        <v>56.869199999999999</v>
      </c>
      <c r="C403">
        <v>57.536000000000001</v>
      </c>
      <c r="D403">
        <v>55.368699999999997</v>
      </c>
      <c r="E403">
        <v>56.832099999999997</v>
      </c>
      <c r="F403">
        <v>9542417.9222691003</v>
      </c>
    </row>
    <row r="404" spans="1:6" x14ac:dyDescent="0.3">
      <c r="A404" s="1">
        <v>45921</v>
      </c>
      <c r="B404">
        <v>56.906199999999998</v>
      </c>
      <c r="C404">
        <v>57.999099999999999</v>
      </c>
      <c r="D404">
        <v>55.479799999999997</v>
      </c>
      <c r="E404">
        <v>55.850299999999997</v>
      </c>
      <c r="F404">
        <v>14579616.866974</v>
      </c>
    </row>
    <row r="405" spans="1:6" x14ac:dyDescent="0.3">
      <c r="A405" s="1">
        <v>45928</v>
      </c>
      <c r="B405">
        <v>56.035600000000002</v>
      </c>
      <c r="C405">
        <v>57.2</v>
      </c>
      <c r="D405">
        <v>53.36</v>
      </c>
      <c r="E405">
        <v>55.24</v>
      </c>
      <c r="F405">
        <v>14013056.833218999</v>
      </c>
    </row>
    <row r="406" spans="1:6" x14ac:dyDescent="0.3">
      <c r="A406" s="1">
        <v>45935</v>
      </c>
      <c r="B406">
        <v>55.7</v>
      </c>
      <c r="C406">
        <v>56.26</v>
      </c>
      <c r="D406">
        <v>53.88</v>
      </c>
      <c r="E406">
        <v>55.32</v>
      </c>
      <c r="F406">
        <v>9259980</v>
      </c>
    </row>
    <row r="407" spans="1:6" x14ac:dyDescent="0.3">
      <c r="A407" s="1">
        <v>45942</v>
      </c>
      <c r="B407">
        <v>55.32</v>
      </c>
      <c r="C407">
        <v>56.44</v>
      </c>
      <c r="D407">
        <v>54.38</v>
      </c>
      <c r="E407">
        <v>55.62</v>
      </c>
      <c r="F407">
        <v>7424631</v>
      </c>
    </row>
    <row r="408" spans="1:6" x14ac:dyDescent="0.3">
      <c r="A408" s="1">
        <v>45949</v>
      </c>
      <c r="B408">
        <v>54.8</v>
      </c>
      <c r="C408">
        <v>56.18</v>
      </c>
      <c r="D408">
        <v>53.92</v>
      </c>
      <c r="E408">
        <v>54.56</v>
      </c>
      <c r="F408">
        <v>7567423</v>
      </c>
    </row>
    <row r="409" spans="1:6" x14ac:dyDescent="0.3">
      <c r="A409" s="1">
        <v>45956</v>
      </c>
      <c r="B409">
        <v>55.08</v>
      </c>
      <c r="C409">
        <v>57.8</v>
      </c>
      <c r="D409">
        <v>54.64</v>
      </c>
      <c r="E409">
        <v>57.38</v>
      </c>
      <c r="F409">
        <v>10530129</v>
      </c>
    </row>
    <row r="410" spans="1:6" x14ac:dyDescent="0.3">
      <c r="A410" s="1">
        <v>45963</v>
      </c>
      <c r="B410">
        <v>57.74</v>
      </c>
      <c r="C410">
        <v>59.84</v>
      </c>
      <c r="D410">
        <v>57.28</v>
      </c>
      <c r="E410">
        <v>59.06</v>
      </c>
      <c r="F410">
        <v>9588722</v>
      </c>
    </row>
    <row r="411" spans="1:6" x14ac:dyDescent="0.3">
      <c r="A411" s="1">
        <v>45970</v>
      </c>
      <c r="B411">
        <v>59.26</v>
      </c>
      <c r="C411">
        <v>61.76</v>
      </c>
      <c r="D411">
        <v>59.1</v>
      </c>
      <c r="E411">
        <v>60.44</v>
      </c>
      <c r="F411">
        <v>6598725</v>
      </c>
    </row>
    <row r="412" spans="1:6" x14ac:dyDescent="0.3">
      <c r="A412" s="1">
        <v>45977</v>
      </c>
      <c r="B412">
        <v>61.24</v>
      </c>
      <c r="C412">
        <v>62.2</v>
      </c>
      <c r="D412">
        <v>59.98</v>
      </c>
      <c r="E412">
        <v>60.66</v>
      </c>
      <c r="F412">
        <v>4880011</v>
      </c>
    </row>
    <row r="413" spans="1:6" x14ac:dyDescent="0.3">
      <c r="A413" s="1">
        <v>45984</v>
      </c>
      <c r="B413">
        <v>60.9</v>
      </c>
      <c r="C413">
        <v>62.44</v>
      </c>
      <c r="D413">
        <v>58.8</v>
      </c>
      <c r="E413">
        <v>61.8</v>
      </c>
      <c r="F413">
        <v>5903100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6E15-17FC-462A-BB4C-87D7846A0E7D}">
  <dimension ref="A1:F413"/>
  <sheetViews>
    <sheetView workbookViewId="0">
      <selection sqref="A1:E1048576"/>
    </sheetView>
  </sheetViews>
  <sheetFormatPr defaultRowHeight="14.4" x14ac:dyDescent="0.3"/>
  <cols>
    <col min="1" max="1" width="10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43107</v>
      </c>
      <c r="B2">
        <v>63988.33</v>
      </c>
      <c r="C2">
        <v>65436.29</v>
      </c>
      <c r="D2">
        <v>63269.89</v>
      </c>
      <c r="E2">
        <v>65314.32</v>
      </c>
      <c r="F2">
        <v>140707012</v>
      </c>
    </row>
    <row r="3" spans="1:6" x14ac:dyDescent="0.3">
      <c r="A3" s="1">
        <v>43114</v>
      </c>
      <c r="B3">
        <v>65520.15</v>
      </c>
      <c r="C3">
        <v>65957.09</v>
      </c>
      <c r="D3">
        <v>64647.89</v>
      </c>
      <c r="E3">
        <v>65465.65</v>
      </c>
      <c r="F3">
        <v>203271545</v>
      </c>
    </row>
    <row r="4" spans="1:6" x14ac:dyDescent="0.3">
      <c r="A4" s="1">
        <v>43121</v>
      </c>
      <c r="B4">
        <v>65528.36</v>
      </c>
      <c r="C4">
        <v>66960.63</v>
      </c>
      <c r="D4">
        <v>65198.89</v>
      </c>
      <c r="E4">
        <v>66897.08</v>
      </c>
      <c r="F4">
        <v>181497451</v>
      </c>
    </row>
    <row r="5" spans="1:6" x14ac:dyDescent="0.3">
      <c r="A5" s="1">
        <v>43128</v>
      </c>
      <c r="B5">
        <v>67005.37</v>
      </c>
      <c r="C5">
        <v>67933.05</v>
      </c>
      <c r="D5">
        <v>66537.119999999995</v>
      </c>
      <c r="E5">
        <v>66861.37</v>
      </c>
      <c r="F5">
        <v>187246325</v>
      </c>
    </row>
    <row r="6" spans="1:6" x14ac:dyDescent="0.3">
      <c r="A6" s="1">
        <v>43135</v>
      </c>
      <c r="B6">
        <v>67031.490000000005</v>
      </c>
      <c r="C6">
        <v>67036.350000000006</v>
      </c>
      <c r="D6">
        <v>64920.33</v>
      </c>
      <c r="E6">
        <v>65021.36</v>
      </c>
      <c r="F6">
        <v>192718408</v>
      </c>
    </row>
    <row r="7" spans="1:6" x14ac:dyDescent="0.3">
      <c r="A7" s="1">
        <v>43142</v>
      </c>
      <c r="B7">
        <v>64413.59</v>
      </c>
      <c r="C7">
        <v>64781.73</v>
      </c>
      <c r="D7">
        <v>61779.839999999997</v>
      </c>
      <c r="E7">
        <v>61952.62</v>
      </c>
      <c r="F7">
        <v>233823780</v>
      </c>
    </row>
    <row r="8" spans="1:6" x14ac:dyDescent="0.3">
      <c r="A8" s="1">
        <v>43149</v>
      </c>
      <c r="B8">
        <v>62552.39</v>
      </c>
      <c r="C8">
        <v>64042.13</v>
      </c>
      <c r="D8">
        <v>62523.21</v>
      </c>
      <c r="E8">
        <v>62818.71</v>
      </c>
      <c r="F8">
        <v>158349978</v>
      </c>
    </row>
    <row r="9" spans="1:6" x14ac:dyDescent="0.3">
      <c r="A9" s="1">
        <v>43156</v>
      </c>
      <c r="B9">
        <v>62884.53</v>
      </c>
      <c r="C9">
        <v>63061.49</v>
      </c>
      <c r="D9">
        <v>61838.93</v>
      </c>
      <c r="E9">
        <v>62665.06</v>
      </c>
      <c r="F9">
        <v>146575285</v>
      </c>
    </row>
    <row r="10" spans="1:6" x14ac:dyDescent="0.3">
      <c r="A10" s="1">
        <v>43163</v>
      </c>
      <c r="B10">
        <v>63025.31</v>
      </c>
      <c r="C10">
        <v>63086.8</v>
      </c>
      <c r="D10">
        <v>60360.82</v>
      </c>
      <c r="E10">
        <v>60580.36</v>
      </c>
      <c r="F10">
        <v>198531371</v>
      </c>
    </row>
    <row r="11" spans="1:6" x14ac:dyDescent="0.3">
      <c r="A11" s="1">
        <v>43170</v>
      </c>
      <c r="B11">
        <v>60308.56</v>
      </c>
      <c r="C11">
        <v>61711.68</v>
      </c>
      <c r="D11">
        <v>60272.639999999999</v>
      </c>
      <c r="E11">
        <v>61688.08</v>
      </c>
      <c r="F11">
        <v>167638153</v>
      </c>
    </row>
    <row r="12" spans="1:6" x14ac:dyDescent="0.3">
      <c r="A12" s="1">
        <v>43177</v>
      </c>
      <c r="B12">
        <v>61986.42</v>
      </c>
      <c r="C12">
        <v>62264.72</v>
      </c>
      <c r="D12">
        <v>60275.66</v>
      </c>
      <c r="E12">
        <v>60391.42</v>
      </c>
      <c r="F12">
        <v>236751200</v>
      </c>
    </row>
    <row r="13" spans="1:6" x14ac:dyDescent="0.3">
      <c r="A13" s="1">
        <v>43184</v>
      </c>
      <c r="B13">
        <v>60459.41</v>
      </c>
      <c r="C13">
        <v>61099.86</v>
      </c>
      <c r="D13">
        <v>58973.77</v>
      </c>
      <c r="E13">
        <v>59436.36</v>
      </c>
      <c r="F13">
        <v>186574530</v>
      </c>
    </row>
    <row r="14" spans="1:6" x14ac:dyDescent="0.3">
      <c r="A14" s="1">
        <v>43191</v>
      </c>
      <c r="B14">
        <v>59524.67</v>
      </c>
      <c r="C14">
        <v>59838.11</v>
      </c>
      <c r="D14">
        <v>57947.92</v>
      </c>
      <c r="E14">
        <v>58377.42</v>
      </c>
      <c r="F14">
        <v>149052917</v>
      </c>
    </row>
    <row r="15" spans="1:6" x14ac:dyDescent="0.3">
      <c r="A15" s="1">
        <v>43198</v>
      </c>
      <c r="B15">
        <v>58375.85</v>
      </c>
      <c r="C15">
        <v>59689.95</v>
      </c>
      <c r="D15">
        <v>58173.3</v>
      </c>
      <c r="E15">
        <v>59553.13</v>
      </c>
      <c r="F15">
        <v>138207972</v>
      </c>
    </row>
    <row r="16" spans="1:6" x14ac:dyDescent="0.3">
      <c r="A16" s="1">
        <v>43205</v>
      </c>
      <c r="B16">
        <v>59685.88</v>
      </c>
      <c r="C16">
        <v>60687.23</v>
      </c>
      <c r="D16">
        <v>59366.32</v>
      </c>
      <c r="E16">
        <v>60477.53</v>
      </c>
      <c r="F16">
        <v>196118281</v>
      </c>
    </row>
    <row r="17" spans="1:6" x14ac:dyDescent="0.3">
      <c r="A17" s="1">
        <v>43212</v>
      </c>
      <c r="B17">
        <v>60521.7</v>
      </c>
      <c r="C17">
        <v>61008.88</v>
      </c>
      <c r="D17">
        <v>60046.7</v>
      </c>
      <c r="E17">
        <v>60144.37</v>
      </c>
      <c r="F17">
        <v>148050989</v>
      </c>
    </row>
    <row r="18" spans="1:6" x14ac:dyDescent="0.3">
      <c r="A18" s="1">
        <v>43219</v>
      </c>
      <c r="B18">
        <v>60121.5</v>
      </c>
      <c r="C18">
        <v>60407.3</v>
      </c>
      <c r="D18">
        <v>59137.82</v>
      </c>
      <c r="E18">
        <v>59567.47</v>
      </c>
      <c r="F18">
        <v>218859959</v>
      </c>
    </row>
    <row r="19" spans="1:6" x14ac:dyDescent="0.3">
      <c r="A19" s="1">
        <v>43226</v>
      </c>
      <c r="B19">
        <v>59614.39</v>
      </c>
      <c r="C19">
        <v>60219.19</v>
      </c>
      <c r="D19">
        <v>58752.27</v>
      </c>
      <c r="E19">
        <v>58883.65</v>
      </c>
      <c r="F19">
        <v>99556954</v>
      </c>
    </row>
    <row r="20" spans="1:6" x14ac:dyDescent="0.3">
      <c r="A20" s="1">
        <v>43233</v>
      </c>
      <c r="B20">
        <v>59050.63</v>
      </c>
      <c r="C20">
        <v>60784.11</v>
      </c>
      <c r="D20">
        <v>58405.34</v>
      </c>
      <c r="E20">
        <v>60784.11</v>
      </c>
      <c r="F20">
        <v>205143560</v>
      </c>
    </row>
    <row r="21" spans="1:6" x14ac:dyDescent="0.3">
      <c r="A21" s="1">
        <v>43240</v>
      </c>
      <c r="B21">
        <v>60824.25</v>
      </c>
      <c r="C21">
        <v>60874.54</v>
      </c>
      <c r="D21">
        <v>58622.75</v>
      </c>
      <c r="E21">
        <v>58740.33</v>
      </c>
      <c r="F21">
        <v>216995002</v>
      </c>
    </row>
    <row r="22" spans="1:6" x14ac:dyDescent="0.3">
      <c r="A22" s="1">
        <v>43247</v>
      </c>
      <c r="B22">
        <v>58877.41</v>
      </c>
      <c r="C22">
        <v>59444.82</v>
      </c>
      <c r="D22">
        <v>57865.85</v>
      </c>
      <c r="E22">
        <v>58233.23</v>
      </c>
      <c r="F22">
        <v>222274413</v>
      </c>
    </row>
    <row r="23" spans="1:6" x14ac:dyDescent="0.3">
      <c r="A23" s="1">
        <v>43254</v>
      </c>
      <c r="B23">
        <v>58203.34</v>
      </c>
      <c r="C23">
        <v>58575.95</v>
      </c>
      <c r="D23">
        <v>56946.82</v>
      </c>
      <c r="E23">
        <v>57890.11</v>
      </c>
      <c r="F23">
        <v>342011531</v>
      </c>
    </row>
    <row r="24" spans="1:6" x14ac:dyDescent="0.3">
      <c r="A24" s="1">
        <v>43261</v>
      </c>
      <c r="B24">
        <v>58158.720000000001</v>
      </c>
      <c r="C24">
        <v>59699.839999999997</v>
      </c>
      <c r="D24">
        <v>57983.15</v>
      </c>
      <c r="E24">
        <v>59015.21</v>
      </c>
      <c r="F24">
        <v>213266539</v>
      </c>
    </row>
    <row r="25" spans="1:6" x14ac:dyDescent="0.3">
      <c r="A25" s="1">
        <v>43268</v>
      </c>
      <c r="B25">
        <v>59090.5</v>
      </c>
      <c r="C25">
        <v>59306.1</v>
      </c>
      <c r="D25">
        <v>57693.09</v>
      </c>
      <c r="E25">
        <v>57693.09</v>
      </c>
      <c r="F25">
        <v>215991444</v>
      </c>
    </row>
    <row r="26" spans="1:6" x14ac:dyDescent="0.3">
      <c r="A26" s="1">
        <v>43275</v>
      </c>
      <c r="B26">
        <v>57669.66</v>
      </c>
      <c r="C26">
        <v>57833.84</v>
      </c>
      <c r="D26">
        <v>55540.17</v>
      </c>
      <c r="E26">
        <v>56610.74</v>
      </c>
      <c r="F26">
        <v>180857027</v>
      </c>
    </row>
    <row r="27" spans="1:6" x14ac:dyDescent="0.3">
      <c r="A27" s="1">
        <v>43282</v>
      </c>
      <c r="B27">
        <v>56368.55</v>
      </c>
      <c r="C27">
        <v>56876.75</v>
      </c>
      <c r="D27">
        <v>55124.54</v>
      </c>
      <c r="E27">
        <v>55954.44</v>
      </c>
      <c r="F27">
        <v>204721731</v>
      </c>
    </row>
    <row r="28" spans="1:6" x14ac:dyDescent="0.3">
      <c r="A28" s="1">
        <v>43289</v>
      </c>
      <c r="B28">
        <v>55490.11</v>
      </c>
      <c r="C28">
        <v>57288.6</v>
      </c>
      <c r="D28">
        <v>55202.31</v>
      </c>
      <c r="E28">
        <v>56497.02</v>
      </c>
      <c r="F28">
        <v>134390605</v>
      </c>
    </row>
    <row r="29" spans="1:6" x14ac:dyDescent="0.3">
      <c r="A29" s="1">
        <v>43296</v>
      </c>
      <c r="B29">
        <v>56874.36</v>
      </c>
      <c r="C29">
        <v>57299.46</v>
      </c>
      <c r="D29">
        <v>56235.25</v>
      </c>
      <c r="E29">
        <v>56594.71</v>
      </c>
      <c r="F29">
        <v>156897423</v>
      </c>
    </row>
    <row r="30" spans="1:6" x14ac:dyDescent="0.3">
      <c r="A30" s="1">
        <v>43303</v>
      </c>
      <c r="B30">
        <v>56584.800000000003</v>
      </c>
      <c r="C30">
        <v>57303.81</v>
      </c>
      <c r="D30">
        <v>56091.63</v>
      </c>
      <c r="E30">
        <v>57303.81</v>
      </c>
      <c r="F30">
        <v>174864497</v>
      </c>
    </row>
    <row r="31" spans="1:6" x14ac:dyDescent="0.3">
      <c r="A31" s="1">
        <v>43310</v>
      </c>
      <c r="B31">
        <v>57469.03</v>
      </c>
      <c r="C31">
        <v>59982.31</v>
      </c>
      <c r="D31">
        <v>57384.82</v>
      </c>
      <c r="E31">
        <v>59650.51</v>
      </c>
      <c r="F31">
        <v>196854286</v>
      </c>
    </row>
    <row r="32" spans="1:6" x14ac:dyDescent="0.3">
      <c r="A32" s="1">
        <v>43317</v>
      </c>
      <c r="B32">
        <v>59528.5</v>
      </c>
      <c r="C32">
        <v>60378.92</v>
      </c>
      <c r="D32">
        <v>59412.53</v>
      </c>
      <c r="E32">
        <v>59605.67</v>
      </c>
      <c r="F32">
        <v>177954329</v>
      </c>
    </row>
    <row r="33" spans="1:6" x14ac:dyDescent="0.3">
      <c r="A33" s="1">
        <v>43324</v>
      </c>
      <c r="B33">
        <v>59656.62</v>
      </c>
      <c r="C33">
        <v>60455.75</v>
      </c>
      <c r="D33">
        <v>58783.91</v>
      </c>
      <c r="E33">
        <v>58783.91</v>
      </c>
      <c r="F33">
        <v>213743007</v>
      </c>
    </row>
    <row r="34" spans="1:6" x14ac:dyDescent="0.3">
      <c r="A34" s="1">
        <v>43331</v>
      </c>
      <c r="B34">
        <v>58673.72</v>
      </c>
      <c r="C34">
        <v>59345.29</v>
      </c>
      <c r="D34">
        <v>58117.88</v>
      </c>
      <c r="E34">
        <v>58130.92</v>
      </c>
      <c r="F34">
        <v>178477832</v>
      </c>
    </row>
    <row r="35" spans="1:6" x14ac:dyDescent="0.3">
      <c r="A35" s="1">
        <v>43338</v>
      </c>
      <c r="B35">
        <v>58412.32</v>
      </c>
      <c r="C35">
        <v>60169.39</v>
      </c>
      <c r="D35">
        <v>58311.85</v>
      </c>
      <c r="E35">
        <v>59900.47</v>
      </c>
      <c r="F35">
        <v>247235320</v>
      </c>
    </row>
    <row r="36" spans="1:6" x14ac:dyDescent="0.3">
      <c r="A36" s="1">
        <v>43345</v>
      </c>
      <c r="B36">
        <v>60119.55</v>
      </c>
      <c r="C36">
        <v>61604.01</v>
      </c>
      <c r="D36">
        <v>60119.55</v>
      </c>
      <c r="E36">
        <v>60201.08</v>
      </c>
      <c r="F36">
        <v>257588523</v>
      </c>
    </row>
    <row r="37" spans="1:6" x14ac:dyDescent="0.3">
      <c r="A37" s="1">
        <v>43352</v>
      </c>
      <c r="B37">
        <v>60218.66</v>
      </c>
      <c r="C37">
        <v>60840.72</v>
      </c>
      <c r="D37">
        <v>57460.3</v>
      </c>
      <c r="E37">
        <v>57580.05</v>
      </c>
      <c r="F37">
        <v>328130356</v>
      </c>
    </row>
    <row r="38" spans="1:6" x14ac:dyDescent="0.3">
      <c r="A38" s="1">
        <v>43359</v>
      </c>
      <c r="B38">
        <v>57673.03</v>
      </c>
      <c r="C38">
        <v>58163.43</v>
      </c>
      <c r="D38">
        <v>56858.6</v>
      </c>
      <c r="E38">
        <v>57632.29</v>
      </c>
      <c r="F38">
        <v>315897117</v>
      </c>
    </row>
    <row r="39" spans="1:6" x14ac:dyDescent="0.3">
      <c r="A39" s="1">
        <v>43366</v>
      </c>
      <c r="B39">
        <v>57565.59</v>
      </c>
      <c r="C39">
        <v>58792.94</v>
      </c>
      <c r="D39">
        <v>57034.26</v>
      </c>
      <c r="E39">
        <v>58237.83</v>
      </c>
      <c r="F39">
        <v>464354258</v>
      </c>
    </row>
    <row r="40" spans="1:6" x14ac:dyDescent="0.3">
      <c r="A40" s="1">
        <v>43373</v>
      </c>
      <c r="B40">
        <v>58305.26</v>
      </c>
      <c r="C40">
        <v>59616.58</v>
      </c>
      <c r="D40">
        <v>58305.26</v>
      </c>
      <c r="E40">
        <v>58974.76</v>
      </c>
      <c r="F40">
        <v>267857363</v>
      </c>
    </row>
    <row r="41" spans="1:6" x14ac:dyDescent="0.3">
      <c r="A41" s="1">
        <v>43380</v>
      </c>
      <c r="B41">
        <v>59152.37</v>
      </c>
      <c r="C41">
        <v>59647.34</v>
      </c>
      <c r="D41">
        <v>58326.09</v>
      </c>
      <c r="E41">
        <v>58415.839999999997</v>
      </c>
      <c r="F41">
        <v>192473984</v>
      </c>
    </row>
    <row r="42" spans="1:6" x14ac:dyDescent="0.3">
      <c r="A42" s="1">
        <v>43387</v>
      </c>
      <c r="B42">
        <v>58272.17</v>
      </c>
      <c r="C42">
        <v>58272.17</v>
      </c>
      <c r="D42">
        <v>55628.34</v>
      </c>
      <c r="E42">
        <v>56516.02</v>
      </c>
      <c r="F42">
        <v>186982349</v>
      </c>
    </row>
    <row r="43" spans="1:6" x14ac:dyDescent="0.3">
      <c r="A43" s="1">
        <v>43394</v>
      </c>
      <c r="B43">
        <v>56590.239999999998</v>
      </c>
      <c r="C43">
        <v>57578.04</v>
      </c>
      <c r="D43">
        <v>56089.84</v>
      </c>
      <c r="E43">
        <v>56642.84</v>
      </c>
      <c r="F43">
        <v>199897953</v>
      </c>
    </row>
    <row r="44" spans="1:6" x14ac:dyDescent="0.3">
      <c r="A44" s="1">
        <v>43401</v>
      </c>
      <c r="B44">
        <v>56834.41</v>
      </c>
      <c r="C44">
        <v>56955.9</v>
      </c>
      <c r="D44">
        <v>54027.32</v>
      </c>
      <c r="E44">
        <v>54027.32</v>
      </c>
      <c r="F44">
        <v>154060818</v>
      </c>
    </row>
    <row r="45" spans="1:6" x14ac:dyDescent="0.3">
      <c r="A45" s="1">
        <v>43408</v>
      </c>
      <c r="B45">
        <v>54262.62</v>
      </c>
      <c r="C45">
        <v>56538.5</v>
      </c>
      <c r="D45">
        <v>54066.64</v>
      </c>
      <c r="E45">
        <v>56321.58</v>
      </c>
      <c r="F45">
        <v>156542538</v>
      </c>
    </row>
    <row r="46" spans="1:6" x14ac:dyDescent="0.3">
      <c r="A46" s="1">
        <v>43415</v>
      </c>
      <c r="B46">
        <v>56239.45</v>
      </c>
      <c r="C46">
        <v>58244.49</v>
      </c>
      <c r="D46">
        <v>56212.160000000003</v>
      </c>
      <c r="E46">
        <v>56924.39</v>
      </c>
      <c r="F46">
        <v>237607697</v>
      </c>
    </row>
    <row r="47" spans="1:6" x14ac:dyDescent="0.3">
      <c r="A47" s="1">
        <v>43422</v>
      </c>
      <c r="B47">
        <v>56660.02</v>
      </c>
      <c r="C47">
        <v>57289.36</v>
      </c>
      <c r="D47">
        <v>54866.97</v>
      </c>
      <c r="E47">
        <v>55442.1</v>
      </c>
      <c r="F47">
        <v>274379989</v>
      </c>
    </row>
    <row r="48" spans="1:6" x14ac:dyDescent="0.3">
      <c r="A48" s="1">
        <v>43429</v>
      </c>
      <c r="B48">
        <v>55573.38</v>
      </c>
      <c r="C48">
        <v>57015.13</v>
      </c>
      <c r="D48">
        <v>54985.95</v>
      </c>
      <c r="E48">
        <v>56788.04</v>
      </c>
      <c r="F48">
        <v>443923083</v>
      </c>
    </row>
    <row r="49" spans="1:6" x14ac:dyDescent="0.3">
      <c r="A49" s="1">
        <v>43436</v>
      </c>
      <c r="B49">
        <v>57070.53</v>
      </c>
      <c r="C49">
        <v>58412.94</v>
      </c>
      <c r="D49">
        <v>56271.69</v>
      </c>
      <c r="E49">
        <v>58203.39</v>
      </c>
      <c r="F49">
        <v>331768614</v>
      </c>
    </row>
    <row r="50" spans="1:6" x14ac:dyDescent="0.3">
      <c r="A50" s="1">
        <v>43443</v>
      </c>
      <c r="B50">
        <v>58933.32</v>
      </c>
      <c r="C50">
        <v>59707.73</v>
      </c>
      <c r="D50">
        <v>58002.7</v>
      </c>
      <c r="E50">
        <v>58180.45</v>
      </c>
      <c r="F50">
        <v>291240872</v>
      </c>
    </row>
    <row r="51" spans="1:6" x14ac:dyDescent="0.3">
      <c r="A51" s="1">
        <v>43450</v>
      </c>
      <c r="B51">
        <v>57927.01</v>
      </c>
      <c r="C51">
        <v>58978.879999999997</v>
      </c>
      <c r="D51">
        <v>56961.82</v>
      </c>
      <c r="E51">
        <v>58780.55</v>
      </c>
      <c r="F51">
        <v>324945762</v>
      </c>
    </row>
    <row r="52" spans="1:6" x14ac:dyDescent="0.3">
      <c r="A52" s="1">
        <v>43457</v>
      </c>
      <c r="B52">
        <v>58643.41</v>
      </c>
      <c r="C52">
        <v>59223.65</v>
      </c>
      <c r="D52">
        <v>56655.360000000001</v>
      </c>
      <c r="E52">
        <v>57331.35</v>
      </c>
      <c r="F52">
        <v>392477406</v>
      </c>
    </row>
    <row r="53" spans="1:6" x14ac:dyDescent="0.3">
      <c r="A53" s="1">
        <v>43464</v>
      </c>
      <c r="B53">
        <v>57800.92</v>
      </c>
      <c r="C53">
        <v>57954.07</v>
      </c>
      <c r="D53">
        <v>57108.77</v>
      </c>
      <c r="E53">
        <v>57690.5</v>
      </c>
      <c r="F53">
        <v>76855427</v>
      </c>
    </row>
    <row r="54" spans="1:6" x14ac:dyDescent="0.3">
      <c r="A54" s="1">
        <v>43471</v>
      </c>
      <c r="B54">
        <v>57494.06</v>
      </c>
      <c r="C54">
        <v>58291.59</v>
      </c>
      <c r="D54">
        <v>57090.34</v>
      </c>
      <c r="E54">
        <v>57947.51</v>
      </c>
      <c r="F54">
        <v>89710058</v>
      </c>
    </row>
    <row r="55" spans="1:6" x14ac:dyDescent="0.3">
      <c r="A55" s="1">
        <v>43478</v>
      </c>
      <c r="B55">
        <v>58270.9</v>
      </c>
      <c r="C55">
        <v>59903.73</v>
      </c>
      <c r="D55">
        <v>58270.9</v>
      </c>
      <c r="E55">
        <v>59322.53</v>
      </c>
      <c r="F55">
        <v>217090683</v>
      </c>
    </row>
    <row r="56" spans="1:6" x14ac:dyDescent="0.3">
      <c r="A56" s="1">
        <v>43485</v>
      </c>
      <c r="B56">
        <v>59029.04</v>
      </c>
      <c r="C56">
        <v>60384.98</v>
      </c>
      <c r="D56">
        <v>58790.46</v>
      </c>
      <c r="E56">
        <v>60289.51</v>
      </c>
      <c r="F56">
        <v>191102175</v>
      </c>
    </row>
    <row r="57" spans="1:6" x14ac:dyDescent="0.3">
      <c r="A57" s="1">
        <v>43492</v>
      </c>
      <c r="B57">
        <v>60217.36</v>
      </c>
      <c r="C57">
        <v>61128.08</v>
      </c>
      <c r="D57">
        <v>59587.24</v>
      </c>
      <c r="E57">
        <v>60661.36</v>
      </c>
      <c r="F57">
        <v>189708934</v>
      </c>
    </row>
    <row r="58" spans="1:6" x14ac:dyDescent="0.3">
      <c r="A58" s="1">
        <v>43499</v>
      </c>
      <c r="B58">
        <v>60722.49</v>
      </c>
      <c r="C58">
        <v>60723.01</v>
      </c>
      <c r="D58">
        <v>59674.89</v>
      </c>
      <c r="E58">
        <v>60660.31</v>
      </c>
      <c r="F58">
        <v>178699977</v>
      </c>
    </row>
    <row r="59" spans="1:6" x14ac:dyDescent="0.3">
      <c r="A59" s="1">
        <v>43506</v>
      </c>
      <c r="B59">
        <v>60670.06</v>
      </c>
      <c r="C59">
        <v>61402.29</v>
      </c>
      <c r="D59">
        <v>60121.43</v>
      </c>
      <c r="E59">
        <v>60280.51</v>
      </c>
      <c r="F59">
        <v>189122497</v>
      </c>
    </row>
    <row r="60" spans="1:6" x14ac:dyDescent="0.3">
      <c r="A60" s="1">
        <v>43513</v>
      </c>
      <c r="B60">
        <v>60332.84</v>
      </c>
      <c r="C60">
        <v>60747.38</v>
      </c>
      <c r="D60">
        <v>59276.26</v>
      </c>
      <c r="E60">
        <v>59814.26</v>
      </c>
      <c r="F60">
        <v>207297572</v>
      </c>
    </row>
    <row r="61" spans="1:6" x14ac:dyDescent="0.3">
      <c r="A61" s="1">
        <v>43520</v>
      </c>
      <c r="B61">
        <v>59933.58</v>
      </c>
      <c r="C61">
        <v>60585.72</v>
      </c>
      <c r="D61">
        <v>59346.39</v>
      </c>
      <c r="E61">
        <v>60274.559999999998</v>
      </c>
      <c r="F61">
        <v>188356367</v>
      </c>
    </row>
    <row r="62" spans="1:6" x14ac:dyDescent="0.3">
      <c r="A62" s="1">
        <v>43527</v>
      </c>
      <c r="B62">
        <v>60571.43</v>
      </c>
      <c r="C62">
        <v>60875.07</v>
      </c>
      <c r="D62">
        <v>59903.7</v>
      </c>
      <c r="E62">
        <v>60076.61</v>
      </c>
      <c r="F62">
        <v>202098898</v>
      </c>
    </row>
    <row r="63" spans="1:6" x14ac:dyDescent="0.3">
      <c r="A63" s="1">
        <v>43534</v>
      </c>
      <c r="B63">
        <v>60364.27</v>
      </c>
      <c r="C63">
        <v>60421.29</v>
      </c>
      <c r="D63">
        <v>59178.82</v>
      </c>
      <c r="E63">
        <v>59436.39</v>
      </c>
      <c r="F63">
        <v>169666571</v>
      </c>
    </row>
    <row r="64" spans="1:6" x14ac:dyDescent="0.3">
      <c r="A64" s="1">
        <v>43541</v>
      </c>
      <c r="B64">
        <v>59552.07</v>
      </c>
      <c r="C64">
        <v>60907.28</v>
      </c>
      <c r="D64">
        <v>59416.74</v>
      </c>
      <c r="E64">
        <v>60706.57</v>
      </c>
      <c r="F64">
        <v>240488929</v>
      </c>
    </row>
    <row r="65" spans="1:6" x14ac:dyDescent="0.3">
      <c r="A65" s="1">
        <v>43548</v>
      </c>
      <c r="B65">
        <v>60811.53</v>
      </c>
      <c r="C65">
        <v>61091.6</v>
      </c>
      <c r="D65">
        <v>60097.1</v>
      </c>
      <c r="E65">
        <v>60097.1</v>
      </c>
      <c r="F65">
        <v>182319082</v>
      </c>
    </row>
    <row r="66" spans="1:6" x14ac:dyDescent="0.3">
      <c r="A66" s="1">
        <v>43555</v>
      </c>
      <c r="B66">
        <v>59820.69</v>
      </c>
      <c r="C66">
        <v>60172.639999999999</v>
      </c>
      <c r="D66">
        <v>59574.27</v>
      </c>
      <c r="E66">
        <v>59668.03</v>
      </c>
      <c r="F66">
        <v>144696411</v>
      </c>
    </row>
    <row r="67" spans="1:6" x14ac:dyDescent="0.3">
      <c r="A67" s="1">
        <v>43562</v>
      </c>
      <c r="B67">
        <v>60060.639999999999</v>
      </c>
      <c r="C67">
        <v>62009.9</v>
      </c>
      <c r="D67">
        <v>60040.959999999999</v>
      </c>
      <c r="E67">
        <v>60755.88</v>
      </c>
      <c r="F67">
        <v>155977288</v>
      </c>
    </row>
    <row r="68" spans="1:6" x14ac:dyDescent="0.3">
      <c r="A68" s="1">
        <v>43569</v>
      </c>
      <c r="B68">
        <v>60902.69</v>
      </c>
      <c r="C68">
        <v>61674.73</v>
      </c>
      <c r="D68">
        <v>60735.25</v>
      </c>
      <c r="E68">
        <v>60969.26</v>
      </c>
      <c r="F68">
        <v>140494456</v>
      </c>
    </row>
    <row r="69" spans="1:6" x14ac:dyDescent="0.3">
      <c r="A69" s="1">
        <v>43576</v>
      </c>
      <c r="B69">
        <v>60975.16</v>
      </c>
      <c r="C69">
        <v>61584.42</v>
      </c>
      <c r="D69">
        <v>60642.74</v>
      </c>
      <c r="E69">
        <v>60910.11</v>
      </c>
      <c r="F69">
        <v>130416994</v>
      </c>
    </row>
    <row r="70" spans="1:6" x14ac:dyDescent="0.3">
      <c r="A70" s="1">
        <v>43583</v>
      </c>
      <c r="B70">
        <v>60949.19</v>
      </c>
      <c r="C70">
        <v>61044.3</v>
      </c>
      <c r="D70">
        <v>60465.99</v>
      </c>
      <c r="E70">
        <v>60990.17</v>
      </c>
      <c r="F70">
        <v>110350046</v>
      </c>
    </row>
    <row r="71" spans="1:6" x14ac:dyDescent="0.3">
      <c r="A71" s="1">
        <v>43590</v>
      </c>
      <c r="B71">
        <v>61049.56</v>
      </c>
      <c r="C71">
        <v>61069.77</v>
      </c>
      <c r="D71">
        <v>59703.38</v>
      </c>
      <c r="E71">
        <v>59744.3</v>
      </c>
      <c r="F71">
        <v>99659968</v>
      </c>
    </row>
    <row r="72" spans="1:6" x14ac:dyDescent="0.3">
      <c r="A72" s="1">
        <v>43597</v>
      </c>
      <c r="B72">
        <v>59049.79</v>
      </c>
      <c r="C72">
        <v>59347.83</v>
      </c>
      <c r="D72">
        <v>56580.29</v>
      </c>
      <c r="E72">
        <v>56913.26</v>
      </c>
      <c r="F72">
        <v>192167904</v>
      </c>
    </row>
    <row r="73" spans="1:6" x14ac:dyDescent="0.3">
      <c r="A73" s="1">
        <v>43604</v>
      </c>
      <c r="B73">
        <v>56996.69</v>
      </c>
      <c r="C73">
        <v>57061.45</v>
      </c>
      <c r="D73">
        <v>56022.03</v>
      </c>
      <c r="E73">
        <v>56561.79</v>
      </c>
      <c r="F73">
        <v>180523615</v>
      </c>
    </row>
    <row r="74" spans="1:6" x14ac:dyDescent="0.3">
      <c r="A74" s="1">
        <v>43611</v>
      </c>
      <c r="B74">
        <v>56631.27</v>
      </c>
      <c r="C74">
        <v>57476.13</v>
      </c>
      <c r="D74">
        <v>55999.93</v>
      </c>
      <c r="E74">
        <v>56753.79</v>
      </c>
      <c r="F74">
        <v>157111890</v>
      </c>
    </row>
    <row r="75" spans="1:6" x14ac:dyDescent="0.3">
      <c r="A75" s="1">
        <v>43618</v>
      </c>
      <c r="B75">
        <v>56813.16</v>
      </c>
      <c r="C75">
        <v>57909.95</v>
      </c>
      <c r="D75">
        <v>56419.34</v>
      </c>
      <c r="E75">
        <v>57909.95</v>
      </c>
      <c r="F75">
        <v>201674733</v>
      </c>
    </row>
    <row r="76" spans="1:6" x14ac:dyDescent="0.3">
      <c r="A76" s="1">
        <v>43625</v>
      </c>
      <c r="B76">
        <v>57829.53</v>
      </c>
      <c r="C76">
        <v>58950.89</v>
      </c>
      <c r="D76">
        <v>57524.06</v>
      </c>
      <c r="E76">
        <v>58852.53</v>
      </c>
      <c r="F76">
        <v>198326656</v>
      </c>
    </row>
    <row r="77" spans="1:6" x14ac:dyDescent="0.3">
      <c r="A77" s="1">
        <v>43632</v>
      </c>
      <c r="B77">
        <v>59096.61</v>
      </c>
      <c r="C77">
        <v>59575.69</v>
      </c>
      <c r="D77">
        <v>58531.98</v>
      </c>
      <c r="E77">
        <v>59092.01</v>
      </c>
      <c r="F77">
        <v>185321908</v>
      </c>
    </row>
    <row r="78" spans="1:6" x14ac:dyDescent="0.3">
      <c r="A78" s="1">
        <v>43639</v>
      </c>
      <c r="B78">
        <v>59167.19</v>
      </c>
      <c r="C78">
        <v>60186.06</v>
      </c>
      <c r="D78">
        <v>58756.95</v>
      </c>
      <c r="E78">
        <v>59433.13</v>
      </c>
      <c r="F78">
        <v>185954243</v>
      </c>
    </row>
    <row r="79" spans="1:6" x14ac:dyDescent="0.3">
      <c r="A79" s="1">
        <v>43646</v>
      </c>
      <c r="B79">
        <v>59689.41</v>
      </c>
      <c r="C79">
        <v>60536.87</v>
      </c>
      <c r="D79">
        <v>59333.4</v>
      </c>
      <c r="E79">
        <v>60187.43</v>
      </c>
      <c r="F79">
        <v>202118349</v>
      </c>
    </row>
    <row r="80" spans="1:6" x14ac:dyDescent="0.3">
      <c r="A80" s="1">
        <v>43653</v>
      </c>
      <c r="B80">
        <v>60938.78</v>
      </c>
      <c r="C80">
        <v>60972.83</v>
      </c>
      <c r="D80">
        <v>59895.33</v>
      </c>
      <c r="E80">
        <v>60628.11</v>
      </c>
      <c r="F80">
        <v>158064680</v>
      </c>
    </row>
    <row r="81" spans="1:6" x14ac:dyDescent="0.3">
      <c r="A81" s="1">
        <v>43660</v>
      </c>
      <c r="B81">
        <v>60495.51</v>
      </c>
      <c r="C81">
        <v>60809.15</v>
      </c>
      <c r="D81">
        <v>60022.97</v>
      </c>
      <c r="E81">
        <v>60378</v>
      </c>
      <c r="F81">
        <v>194990402</v>
      </c>
    </row>
    <row r="82" spans="1:6" x14ac:dyDescent="0.3">
      <c r="A82" s="1">
        <v>43667</v>
      </c>
      <c r="B82">
        <v>60543.31</v>
      </c>
      <c r="C82">
        <v>61005.48</v>
      </c>
      <c r="D82">
        <v>59626.82</v>
      </c>
      <c r="E82">
        <v>60902.04</v>
      </c>
      <c r="F82">
        <v>194488133</v>
      </c>
    </row>
    <row r="83" spans="1:6" x14ac:dyDescent="0.3">
      <c r="A83" s="1">
        <v>43674</v>
      </c>
      <c r="B83">
        <v>60840.13</v>
      </c>
      <c r="C83">
        <v>61089.67</v>
      </c>
      <c r="D83">
        <v>60016.7</v>
      </c>
      <c r="E83">
        <v>60146.67</v>
      </c>
      <c r="F83">
        <v>140819125</v>
      </c>
    </row>
    <row r="84" spans="1:6" x14ac:dyDescent="0.3">
      <c r="A84" s="1">
        <v>43681</v>
      </c>
      <c r="B84">
        <v>60151.58</v>
      </c>
      <c r="C84">
        <v>60211.18</v>
      </c>
      <c r="D84">
        <v>58360.55</v>
      </c>
      <c r="E84">
        <v>58360.55</v>
      </c>
      <c r="F84">
        <v>159293720</v>
      </c>
    </row>
    <row r="85" spans="1:6" x14ac:dyDescent="0.3">
      <c r="A85" s="1">
        <v>43688</v>
      </c>
      <c r="B85">
        <v>58081.75</v>
      </c>
      <c r="C85">
        <v>58132.06</v>
      </c>
      <c r="D85">
        <v>56175.41</v>
      </c>
      <c r="E85">
        <v>56316.19</v>
      </c>
      <c r="F85">
        <v>178238897</v>
      </c>
    </row>
    <row r="86" spans="1:6" x14ac:dyDescent="0.3">
      <c r="A86" s="1">
        <v>43695</v>
      </c>
      <c r="B86">
        <v>56551.4</v>
      </c>
      <c r="C86">
        <v>57286.98</v>
      </c>
      <c r="D86">
        <v>55066.720000000001</v>
      </c>
      <c r="E86">
        <v>55227.6</v>
      </c>
      <c r="F86">
        <v>129448188</v>
      </c>
    </row>
    <row r="87" spans="1:6" x14ac:dyDescent="0.3">
      <c r="A87" s="1">
        <v>43702</v>
      </c>
      <c r="B87">
        <v>55756.53</v>
      </c>
      <c r="C87">
        <v>56617.120000000003</v>
      </c>
      <c r="D87">
        <v>55610.59</v>
      </c>
      <c r="E87">
        <v>56047.39</v>
      </c>
      <c r="F87">
        <v>156350503</v>
      </c>
    </row>
    <row r="88" spans="1:6" x14ac:dyDescent="0.3">
      <c r="A88" s="1">
        <v>43709</v>
      </c>
      <c r="B88">
        <v>55526.02</v>
      </c>
      <c r="C88">
        <v>56765.57</v>
      </c>
      <c r="D88">
        <v>54702.14</v>
      </c>
      <c r="E88">
        <v>56739.53</v>
      </c>
      <c r="F88">
        <v>184209436</v>
      </c>
    </row>
    <row r="89" spans="1:6" x14ac:dyDescent="0.3">
      <c r="A89" s="1">
        <v>43716</v>
      </c>
      <c r="B89">
        <v>56861.56</v>
      </c>
      <c r="C89">
        <v>56982.12</v>
      </c>
      <c r="D89">
        <v>55982.14</v>
      </c>
      <c r="E89">
        <v>56593.23</v>
      </c>
      <c r="F89">
        <v>148617098</v>
      </c>
    </row>
    <row r="90" spans="1:6" x14ac:dyDescent="0.3">
      <c r="A90" s="1">
        <v>43723</v>
      </c>
      <c r="B90">
        <v>56673.93</v>
      </c>
      <c r="C90">
        <v>58321.52</v>
      </c>
      <c r="D90">
        <v>56657.46</v>
      </c>
      <c r="E90">
        <v>58144.639999999999</v>
      </c>
      <c r="F90">
        <v>200457883</v>
      </c>
    </row>
    <row r="91" spans="1:6" x14ac:dyDescent="0.3">
      <c r="A91" s="1">
        <v>43730</v>
      </c>
      <c r="B91">
        <v>57992.72</v>
      </c>
      <c r="C91">
        <v>58525.39</v>
      </c>
      <c r="D91">
        <v>57294.84</v>
      </c>
      <c r="E91">
        <v>57485.19</v>
      </c>
      <c r="F91">
        <v>304921266</v>
      </c>
    </row>
    <row r="92" spans="1:6" x14ac:dyDescent="0.3">
      <c r="A92" s="1">
        <v>43737</v>
      </c>
      <c r="B92">
        <v>57457.88</v>
      </c>
      <c r="C92">
        <v>57729.31</v>
      </c>
      <c r="D92">
        <v>56727.95</v>
      </c>
      <c r="E92">
        <v>57666.04</v>
      </c>
      <c r="F92">
        <v>180711016</v>
      </c>
    </row>
    <row r="93" spans="1:6" x14ac:dyDescent="0.3">
      <c r="A93" s="1">
        <v>43744</v>
      </c>
      <c r="B93">
        <v>57705.26</v>
      </c>
      <c r="C93">
        <v>57705.8</v>
      </c>
      <c r="D93">
        <v>55086.12</v>
      </c>
      <c r="E93">
        <v>55980.47</v>
      </c>
      <c r="F93">
        <v>172343185</v>
      </c>
    </row>
    <row r="94" spans="1:6" x14ac:dyDescent="0.3">
      <c r="A94" s="1">
        <v>43751</v>
      </c>
      <c r="B94">
        <v>56143.58</v>
      </c>
      <c r="C94">
        <v>56898.67</v>
      </c>
      <c r="D94">
        <v>55739.92</v>
      </c>
      <c r="E94">
        <v>56895.37</v>
      </c>
      <c r="F94">
        <v>151259832</v>
      </c>
    </row>
    <row r="95" spans="1:6" x14ac:dyDescent="0.3">
      <c r="A95" s="1">
        <v>43758</v>
      </c>
      <c r="B95">
        <v>56930.400000000001</v>
      </c>
      <c r="C95">
        <v>57426.06</v>
      </c>
      <c r="D95">
        <v>56492.62</v>
      </c>
      <c r="E95">
        <v>57024.61</v>
      </c>
      <c r="F95">
        <v>157945726</v>
      </c>
    </row>
    <row r="96" spans="1:6" x14ac:dyDescent="0.3">
      <c r="A96" s="1">
        <v>43765</v>
      </c>
      <c r="B96">
        <v>56951.4</v>
      </c>
      <c r="C96">
        <v>58167.5</v>
      </c>
      <c r="D96">
        <v>56951.4</v>
      </c>
      <c r="E96">
        <v>57329.09</v>
      </c>
      <c r="F96">
        <v>147845790</v>
      </c>
    </row>
    <row r="97" spans="1:6" x14ac:dyDescent="0.3">
      <c r="A97" s="1">
        <v>43772</v>
      </c>
      <c r="B97">
        <v>57394.12</v>
      </c>
      <c r="C97">
        <v>58628.93</v>
      </c>
      <c r="D97">
        <v>57394.12</v>
      </c>
      <c r="E97">
        <v>57783.02</v>
      </c>
      <c r="F97">
        <v>127978806</v>
      </c>
    </row>
    <row r="98" spans="1:6" x14ac:dyDescent="0.3">
      <c r="A98" s="1">
        <v>43779</v>
      </c>
      <c r="B98">
        <v>58294.43</v>
      </c>
      <c r="C98">
        <v>59651.519999999997</v>
      </c>
      <c r="D98">
        <v>58250.46</v>
      </c>
      <c r="E98">
        <v>59191.71</v>
      </c>
      <c r="F98">
        <v>205454681</v>
      </c>
    </row>
    <row r="99" spans="1:6" x14ac:dyDescent="0.3">
      <c r="A99" s="1">
        <v>43786</v>
      </c>
      <c r="B99">
        <v>59262</v>
      </c>
      <c r="C99">
        <v>59472.480000000003</v>
      </c>
      <c r="D99">
        <v>58510.17</v>
      </c>
      <c r="E99">
        <v>58751.67</v>
      </c>
      <c r="F99">
        <v>160233624</v>
      </c>
    </row>
    <row r="100" spans="1:6" x14ac:dyDescent="0.3">
      <c r="A100" s="1">
        <v>43793</v>
      </c>
      <c r="B100">
        <v>58959</v>
      </c>
      <c r="C100">
        <v>59004.58</v>
      </c>
      <c r="D100">
        <v>57321.760000000002</v>
      </c>
      <c r="E100">
        <v>57863.03</v>
      </c>
      <c r="F100">
        <v>166816887</v>
      </c>
    </row>
    <row r="101" spans="1:6" x14ac:dyDescent="0.3">
      <c r="A101" s="1">
        <v>43800</v>
      </c>
      <c r="B101">
        <v>58036.33</v>
      </c>
      <c r="C101">
        <v>58237.66</v>
      </c>
      <c r="D101">
        <v>57425.36</v>
      </c>
      <c r="E101">
        <v>57502.14</v>
      </c>
      <c r="F101">
        <v>192034549</v>
      </c>
    </row>
    <row r="102" spans="1:6" x14ac:dyDescent="0.3">
      <c r="A102" s="1">
        <v>43807</v>
      </c>
      <c r="B102">
        <v>57643.57</v>
      </c>
      <c r="C102">
        <v>57726.77</v>
      </c>
      <c r="D102">
        <v>55629.42</v>
      </c>
      <c r="E102">
        <v>55994.68</v>
      </c>
      <c r="F102">
        <v>193750493</v>
      </c>
    </row>
    <row r="103" spans="1:6" x14ac:dyDescent="0.3">
      <c r="A103" s="1">
        <v>43814</v>
      </c>
      <c r="B103">
        <v>55970.05</v>
      </c>
      <c r="C103">
        <v>57084</v>
      </c>
      <c r="D103">
        <v>55205.88</v>
      </c>
      <c r="E103">
        <v>56729.11</v>
      </c>
      <c r="F103">
        <v>170206827</v>
      </c>
    </row>
    <row r="104" spans="1:6" x14ac:dyDescent="0.3">
      <c r="A104" s="1">
        <v>43821</v>
      </c>
      <c r="B104">
        <v>56732.32</v>
      </c>
      <c r="C104">
        <v>57440.92</v>
      </c>
      <c r="D104">
        <v>56691.23</v>
      </c>
      <c r="E104">
        <v>57202.89</v>
      </c>
      <c r="F104">
        <v>229963063</v>
      </c>
    </row>
    <row r="105" spans="1:6" x14ac:dyDescent="0.3">
      <c r="A105" s="1">
        <v>43828</v>
      </c>
      <c r="B105">
        <v>57176.11</v>
      </c>
      <c r="C105">
        <v>58132.76</v>
      </c>
      <c r="D105">
        <v>57172.18</v>
      </c>
      <c r="E105">
        <v>57877.81</v>
      </c>
      <c r="F105">
        <v>53389281</v>
      </c>
    </row>
    <row r="106" spans="1:6" x14ac:dyDescent="0.3">
      <c r="A106" s="1">
        <v>43835</v>
      </c>
      <c r="B106">
        <v>57935.09</v>
      </c>
      <c r="C106">
        <v>59048.28</v>
      </c>
      <c r="D106">
        <v>57780.56</v>
      </c>
      <c r="E106">
        <v>58603.27</v>
      </c>
      <c r="F106">
        <v>87443913</v>
      </c>
    </row>
    <row r="107" spans="1:6" x14ac:dyDescent="0.3">
      <c r="A107" s="1">
        <v>43842</v>
      </c>
      <c r="B107">
        <v>58597.73</v>
      </c>
      <c r="C107">
        <v>58732.09</v>
      </c>
      <c r="D107">
        <v>57524.72</v>
      </c>
      <c r="E107">
        <v>58732.09</v>
      </c>
      <c r="F107">
        <v>141160769</v>
      </c>
    </row>
    <row r="108" spans="1:6" x14ac:dyDescent="0.3">
      <c r="A108" s="1">
        <v>43849</v>
      </c>
      <c r="B108">
        <v>58780.41</v>
      </c>
      <c r="C108">
        <v>59298.22</v>
      </c>
      <c r="D108">
        <v>58543.53</v>
      </c>
      <c r="E108">
        <v>59039.839999999997</v>
      </c>
      <c r="F108">
        <v>202179269</v>
      </c>
    </row>
    <row r="109" spans="1:6" x14ac:dyDescent="0.3">
      <c r="A109" s="1">
        <v>43856</v>
      </c>
      <c r="B109">
        <v>59082.18</v>
      </c>
      <c r="C109">
        <v>59214.29</v>
      </c>
      <c r="D109">
        <v>58292.33</v>
      </c>
      <c r="E109">
        <v>58607.31</v>
      </c>
      <c r="F109">
        <v>172409925</v>
      </c>
    </row>
    <row r="110" spans="1:6" x14ac:dyDescent="0.3">
      <c r="A110" s="1">
        <v>43863</v>
      </c>
      <c r="B110">
        <v>58158.26</v>
      </c>
      <c r="C110">
        <v>58187.8</v>
      </c>
      <c r="D110">
        <v>56371.34</v>
      </c>
      <c r="E110">
        <v>56681.27</v>
      </c>
      <c r="F110">
        <v>198710716</v>
      </c>
    </row>
    <row r="111" spans="1:6" x14ac:dyDescent="0.3">
      <c r="A111" s="1">
        <v>43870</v>
      </c>
      <c r="B111">
        <v>56550.46</v>
      </c>
      <c r="C111">
        <v>58537.34</v>
      </c>
      <c r="D111">
        <v>56340.25</v>
      </c>
      <c r="E111">
        <v>57816.25</v>
      </c>
      <c r="F111">
        <v>187526737</v>
      </c>
    </row>
    <row r="112" spans="1:6" x14ac:dyDescent="0.3">
      <c r="A112" s="1">
        <v>43877</v>
      </c>
      <c r="B112">
        <v>57816.95</v>
      </c>
      <c r="C112">
        <v>58322.47</v>
      </c>
      <c r="D112">
        <v>57320.5</v>
      </c>
      <c r="E112">
        <v>57895.19</v>
      </c>
      <c r="F112">
        <v>153780166</v>
      </c>
    </row>
    <row r="113" spans="1:6" x14ac:dyDescent="0.3">
      <c r="A113" s="1">
        <v>43884</v>
      </c>
      <c r="B113">
        <v>58209.66</v>
      </c>
      <c r="C113">
        <v>58221.62</v>
      </c>
      <c r="D113">
        <v>57365.57</v>
      </c>
      <c r="E113">
        <v>57424.47</v>
      </c>
      <c r="F113">
        <v>144060205</v>
      </c>
    </row>
    <row r="114" spans="1:6" x14ac:dyDescent="0.3">
      <c r="A114" s="1">
        <v>43891</v>
      </c>
      <c r="B114">
        <v>56862.02</v>
      </c>
      <c r="C114">
        <v>56862.02</v>
      </c>
      <c r="D114">
        <v>48324.78</v>
      </c>
      <c r="E114">
        <v>49276.54</v>
      </c>
      <c r="F114">
        <v>345060707</v>
      </c>
    </row>
    <row r="115" spans="1:6" x14ac:dyDescent="0.3">
      <c r="A115" s="1">
        <v>43898</v>
      </c>
      <c r="B115">
        <v>50300.61</v>
      </c>
      <c r="C115">
        <v>52562.98</v>
      </c>
      <c r="D115">
        <v>48999.82</v>
      </c>
      <c r="E115">
        <v>49326.23</v>
      </c>
      <c r="F115">
        <v>273889256</v>
      </c>
    </row>
    <row r="116" spans="1:6" x14ac:dyDescent="0.3">
      <c r="A116" s="1">
        <v>43905</v>
      </c>
      <c r="B116">
        <v>47597.42</v>
      </c>
      <c r="C116">
        <v>47597.42</v>
      </c>
      <c r="D116">
        <v>37164.019999999997</v>
      </c>
      <c r="E116">
        <v>38629.629999999997</v>
      </c>
      <c r="F116">
        <v>410863062</v>
      </c>
    </row>
    <row r="117" spans="1:6" x14ac:dyDescent="0.3">
      <c r="A117" s="1">
        <v>43912</v>
      </c>
      <c r="B117">
        <v>38031.230000000003</v>
      </c>
      <c r="C117">
        <v>43018.7</v>
      </c>
      <c r="D117">
        <v>35588.11</v>
      </c>
      <c r="E117">
        <v>41153.199999999997</v>
      </c>
      <c r="F117">
        <v>541643796</v>
      </c>
    </row>
    <row r="118" spans="1:6" x14ac:dyDescent="0.3">
      <c r="A118" s="1">
        <v>43919</v>
      </c>
      <c r="B118">
        <v>40442.120000000003</v>
      </c>
      <c r="C118">
        <v>41671.21</v>
      </c>
      <c r="D118">
        <v>39081.81</v>
      </c>
      <c r="E118">
        <v>40886.9</v>
      </c>
      <c r="F118">
        <v>308261602</v>
      </c>
    </row>
    <row r="119" spans="1:6" x14ac:dyDescent="0.3">
      <c r="A119" s="1">
        <v>43926</v>
      </c>
      <c r="B119">
        <v>41073.94</v>
      </c>
      <c r="C119">
        <v>41854.300000000003</v>
      </c>
      <c r="D119">
        <v>40127.25</v>
      </c>
      <c r="E119">
        <v>41532.370000000003</v>
      </c>
      <c r="F119">
        <v>396128290</v>
      </c>
    </row>
    <row r="120" spans="1:6" x14ac:dyDescent="0.3">
      <c r="A120" s="1">
        <v>43933</v>
      </c>
      <c r="B120">
        <v>42297.83</v>
      </c>
      <c r="C120">
        <v>45387.4</v>
      </c>
      <c r="D120">
        <v>42297.83</v>
      </c>
      <c r="E120">
        <v>44499.23</v>
      </c>
      <c r="F120">
        <v>389020588</v>
      </c>
    </row>
    <row r="121" spans="1:6" x14ac:dyDescent="0.3">
      <c r="A121" s="1">
        <v>43940</v>
      </c>
      <c r="B121">
        <v>45015.42</v>
      </c>
      <c r="C121">
        <v>46394.37</v>
      </c>
      <c r="D121">
        <v>44440.72</v>
      </c>
      <c r="E121">
        <v>45353.23</v>
      </c>
      <c r="F121">
        <v>320398952</v>
      </c>
    </row>
    <row r="122" spans="1:6" x14ac:dyDescent="0.3">
      <c r="A122" s="1">
        <v>43947</v>
      </c>
      <c r="B122">
        <v>45501.22</v>
      </c>
      <c r="C122">
        <v>45681.59</v>
      </c>
      <c r="D122">
        <v>43523.94</v>
      </c>
      <c r="E122">
        <v>44884.25</v>
      </c>
      <c r="F122">
        <v>279524837</v>
      </c>
    </row>
    <row r="123" spans="1:6" x14ac:dyDescent="0.3">
      <c r="A123" s="1">
        <v>43954</v>
      </c>
      <c r="B123">
        <v>45344.34</v>
      </c>
      <c r="C123">
        <v>46856.54</v>
      </c>
      <c r="D123">
        <v>44455.02</v>
      </c>
      <c r="E123">
        <v>46117</v>
      </c>
      <c r="F123">
        <v>270106330</v>
      </c>
    </row>
    <row r="124" spans="1:6" x14ac:dyDescent="0.3">
      <c r="A124" s="1">
        <v>43961</v>
      </c>
      <c r="B124">
        <v>45636.86</v>
      </c>
      <c r="C124">
        <v>45639.53</v>
      </c>
      <c r="D124">
        <v>44153.27</v>
      </c>
      <c r="E124">
        <v>45228.14</v>
      </c>
      <c r="F124">
        <v>240105401</v>
      </c>
    </row>
    <row r="125" spans="1:6" x14ac:dyDescent="0.3">
      <c r="A125" s="1">
        <v>43968</v>
      </c>
      <c r="B125">
        <v>45527.26</v>
      </c>
      <c r="C125">
        <v>45937.83</v>
      </c>
      <c r="D125">
        <v>43996.33</v>
      </c>
      <c r="E125">
        <v>44348.22</v>
      </c>
      <c r="F125">
        <v>226731006</v>
      </c>
    </row>
    <row r="126" spans="1:6" x14ac:dyDescent="0.3">
      <c r="A126" s="1">
        <v>43975</v>
      </c>
      <c r="B126">
        <v>44994.42</v>
      </c>
      <c r="C126">
        <v>46491.15</v>
      </c>
      <c r="D126">
        <v>44812.88</v>
      </c>
      <c r="E126">
        <v>45915.72</v>
      </c>
      <c r="F126">
        <v>247918088</v>
      </c>
    </row>
    <row r="127" spans="1:6" x14ac:dyDescent="0.3">
      <c r="A127" s="1">
        <v>43982</v>
      </c>
      <c r="B127">
        <v>46240.77</v>
      </c>
      <c r="C127">
        <v>49151.07</v>
      </c>
      <c r="D127">
        <v>46026.97</v>
      </c>
      <c r="E127">
        <v>48127.64</v>
      </c>
      <c r="F127">
        <v>524597767</v>
      </c>
    </row>
    <row r="128" spans="1:6" x14ac:dyDescent="0.3">
      <c r="A128" s="1">
        <v>43989</v>
      </c>
      <c r="B128">
        <v>48598.87</v>
      </c>
      <c r="C128">
        <v>51573.79</v>
      </c>
      <c r="D128">
        <v>48350.1</v>
      </c>
      <c r="E128">
        <v>51494.63</v>
      </c>
      <c r="F128">
        <v>427824827</v>
      </c>
    </row>
    <row r="129" spans="1:6" x14ac:dyDescent="0.3">
      <c r="A129" s="1">
        <v>43996</v>
      </c>
      <c r="B129">
        <v>51488.28</v>
      </c>
      <c r="C129">
        <v>51797.65</v>
      </c>
      <c r="D129">
        <v>49106.61</v>
      </c>
      <c r="E129">
        <v>50169.11</v>
      </c>
      <c r="F129">
        <v>434194196</v>
      </c>
    </row>
    <row r="130" spans="1:6" x14ac:dyDescent="0.3">
      <c r="A130" s="1">
        <v>44003</v>
      </c>
      <c r="B130">
        <v>49555.88</v>
      </c>
      <c r="C130">
        <v>50756.79</v>
      </c>
      <c r="D130">
        <v>48881.66</v>
      </c>
      <c r="E130">
        <v>50670.080000000002</v>
      </c>
      <c r="F130">
        <v>502693161</v>
      </c>
    </row>
    <row r="131" spans="1:6" x14ac:dyDescent="0.3">
      <c r="A131" s="1">
        <v>44010</v>
      </c>
      <c r="B131">
        <v>50642.94</v>
      </c>
      <c r="C131">
        <v>51863.82</v>
      </c>
      <c r="D131">
        <v>49725.89</v>
      </c>
      <c r="E131">
        <v>49725.89</v>
      </c>
      <c r="F131">
        <v>401648223</v>
      </c>
    </row>
    <row r="132" spans="1:6" x14ac:dyDescent="0.3">
      <c r="A132" s="1">
        <v>44017</v>
      </c>
      <c r="B132">
        <v>49593.24</v>
      </c>
      <c r="C132">
        <v>51130.2</v>
      </c>
      <c r="D132">
        <v>49248.33</v>
      </c>
      <c r="E132">
        <v>50959.44</v>
      </c>
      <c r="F132">
        <v>320891810</v>
      </c>
    </row>
    <row r="133" spans="1:6" x14ac:dyDescent="0.3">
      <c r="A133" s="1">
        <v>44024</v>
      </c>
      <c r="B133">
        <v>51509.88</v>
      </c>
      <c r="C133">
        <v>51727.42</v>
      </c>
      <c r="D133">
        <v>50334.91</v>
      </c>
      <c r="E133">
        <v>50933.53</v>
      </c>
      <c r="F133">
        <v>253341655</v>
      </c>
    </row>
    <row r="134" spans="1:6" x14ac:dyDescent="0.3">
      <c r="A134" s="1">
        <v>44031</v>
      </c>
      <c r="B134">
        <v>51381.34</v>
      </c>
      <c r="C134">
        <v>51421.63</v>
      </c>
      <c r="D134">
        <v>50303.79</v>
      </c>
      <c r="E134">
        <v>51046.47</v>
      </c>
      <c r="F134">
        <v>318148415</v>
      </c>
    </row>
    <row r="135" spans="1:6" x14ac:dyDescent="0.3">
      <c r="A135" s="1">
        <v>44038</v>
      </c>
      <c r="B135">
        <v>51018.23</v>
      </c>
      <c r="C135">
        <v>53332.13</v>
      </c>
      <c r="D135">
        <v>50954.06</v>
      </c>
      <c r="E135">
        <v>51672.44</v>
      </c>
      <c r="F135">
        <v>411735831</v>
      </c>
    </row>
    <row r="136" spans="1:6" x14ac:dyDescent="0.3">
      <c r="A136" s="1">
        <v>44045</v>
      </c>
      <c r="B136">
        <v>51785.78</v>
      </c>
      <c r="C136">
        <v>52473.45</v>
      </c>
      <c r="D136">
        <v>50024.6</v>
      </c>
      <c r="E136">
        <v>50468.160000000003</v>
      </c>
      <c r="F136">
        <v>418143259</v>
      </c>
    </row>
    <row r="137" spans="1:6" x14ac:dyDescent="0.3">
      <c r="A137" s="1">
        <v>44052</v>
      </c>
      <c r="B137">
        <v>50659.32</v>
      </c>
      <c r="C137">
        <v>52540.24</v>
      </c>
      <c r="D137">
        <v>50637.27</v>
      </c>
      <c r="E137">
        <v>51732.44</v>
      </c>
      <c r="F137">
        <v>281177000</v>
      </c>
    </row>
    <row r="138" spans="1:6" x14ac:dyDescent="0.3">
      <c r="A138" s="1">
        <v>44059</v>
      </c>
      <c r="B138">
        <v>51894.82</v>
      </c>
      <c r="C138">
        <v>53158.36</v>
      </c>
      <c r="D138">
        <v>51731.15</v>
      </c>
      <c r="E138">
        <v>52631.64</v>
      </c>
      <c r="F138">
        <v>223405149</v>
      </c>
    </row>
    <row r="139" spans="1:6" x14ac:dyDescent="0.3">
      <c r="A139" s="1">
        <v>44066</v>
      </c>
      <c r="B139">
        <v>52748.52</v>
      </c>
      <c r="C139">
        <v>52889</v>
      </c>
      <c r="D139">
        <v>51725.81</v>
      </c>
      <c r="E139">
        <v>51920.09</v>
      </c>
      <c r="F139">
        <v>247574281</v>
      </c>
    </row>
    <row r="140" spans="1:6" x14ac:dyDescent="0.3">
      <c r="A140" s="1">
        <v>44073</v>
      </c>
      <c r="B140">
        <v>52274.62</v>
      </c>
      <c r="C140">
        <v>52825.06</v>
      </c>
      <c r="D140">
        <v>51843.1</v>
      </c>
      <c r="E140">
        <v>52237.26</v>
      </c>
      <c r="F140">
        <v>200699415</v>
      </c>
    </row>
    <row r="141" spans="1:6" x14ac:dyDescent="0.3">
      <c r="A141" s="1">
        <v>44080</v>
      </c>
      <c r="B141">
        <v>52352.04</v>
      </c>
      <c r="C141">
        <v>52437.56</v>
      </c>
      <c r="D141">
        <v>50307.56</v>
      </c>
      <c r="E141">
        <v>50522.18</v>
      </c>
      <c r="F141">
        <v>247597116</v>
      </c>
    </row>
    <row r="142" spans="1:6" x14ac:dyDescent="0.3">
      <c r="A142" s="1">
        <v>44087</v>
      </c>
      <c r="B142">
        <v>50792.57</v>
      </c>
      <c r="C142">
        <v>50988.15</v>
      </c>
      <c r="D142">
        <v>49120.07</v>
      </c>
      <c r="E142">
        <v>50737.57</v>
      </c>
      <c r="F142">
        <v>250327383</v>
      </c>
    </row>
    <row r="143" spans="1:6" x14ac:dyDescent="0.3">
      <c r="A143" s="1">
        <v>44094</v>
      </c>
      <c r="B143">
        <v>50982.8</v>
      </c>
      <c r="C143">
        <v>51046.23</v>
      </c>
      <c r="D143">
        <v>49392.36</v>
      </c>
      <c r="E143">
        <v>49825.58</v>
      </c>
      <c r="F143">
        <v>252166974</v>
      </c>
    </row>
    <row r="144" spans="1:6" x14ac:dyDescent="0.3">
      <c r="A144" s="1">
        <v>44101</v>
      </c>
      <c r="B144">
        <v>49532.56</v>
      </c>
      <c r="C144">
        <v>50246</v>
      </c>
      <c r="D144">
        <v>47763.86</v>
      </c>
      <c r="E144">
        <v>48294.74</v>
      </c>
      <c r="F144">
        <v>311536564</v>
      </c>
    </row>
    <row r="145" spans="1:6" x14ac:dyDescent="0.3">
      <c r="A145" s="1">
        <v>44108</v>
      </c>
      <c r="B145">
        <v>48750.61</v>
      </c>
      <c r="C145">
        <v>49841.68</v>
      </c>
      <c r="D145">
        <v>48572.22</v>
      </c>
      <c r="E145">
        <v>49043.26</v>
      </c>
      <c r="F145">
        <v>223613883</v>
      </c>
    </row>
    <row r="146" spans="1:6" x14ac:dyDescent="0.3">
      <c r="A146" s="1">
        <v>44115</v>
      </c>
      <c r="B146">
        <v>49381.73</v>
      </c>
      <c r="C146">
        <v>50491.83</v>
      </c>
      <c r="D146">
        <v>48752.01</v>
      </c>
      <c r="E146">
        <v>49191.09</v>
      </c>
      <c r="F146">
        <v>237710950</v>
      </c>
    </row>
    <row r="147" spans="1:6" x14ac:dyDescent="0.3">
      <c r="A147" s="1">
        <v>44122</v>
      </c>
      <c r="B147">
        <v>49328.5</v>
      </c>
      <c r="C147">
        <v>49419.839999999997</v>
      </c>
      <c r="D147">
        <v>47425.22</v>
      </c>
      <c r="E147">
        <v>48210.12</v>
      </c>
      <c r="F147">
        <v>268673314</v>
      </c>
    </row>
    <row r="148" spans="1:6" x14ac:dyDescent="0.3">
      <c r="A148" s="1">
        <v>44129</v>
      </c>
      <c r="B148">
        <v>48419.26</v>
      </c>
      <c r="C148">
        <v>48841.18</v>
      </c>
      <c r="D148">
        <v>47606.93</v>
      </c>
      <c r="E148">
        <v>47846.25</v>
      </c>
      <c r="F148">
        <v>266853755</v>
      </c>
    </row>
    <row r="149" spans="1:6" x14ac:dyDescent="0.3">
      <c r="A149" s="1">
        <v>44136</v>
      </c>
      <c r="B149">
        <v>47566.27</v>
      </c>
      <c r="C149">
        <v>47768.62</v>
      </c>
      <c r="D149">
        <v>43679.41</v>
      </c>
      <c r="E149">
        <v>44097.98</v>
      </c>
      <c r="F149">
        <v>270768196</v>
      </c>
    </row>
    <row r="150" spans="1:6" x14ac:dyDescent="0.3">
      <c r="A150" s="1">
        <v>44143</v>
      </c>
      <c r="B150">
        <v>44413.22</v>
      </c>
      <c r="C150">
        <v>49058.29</v>
      </c>
      <c r="D150">
        <v>44413.22</v>
      </c>
      <c r="E150">
        <v>48962.48</v>
      </c>
      <c r="F150">
        <v>258288697</v>
      </c>
    </row>
    <row r="151" spans="1:6" x14ac:dyDescent="0.3">
      <c r="A151" s="1">
        <v>44150</v>
      </c>
      <c r="B151">
        <v>49431.74</v>
      </c>
      <c r="C151">
        <v>51653.95</v>
      </c>
      <c r="D151">
        <v>49088.85</v>
      </c>
      <c r="E151">
        <v>50636.31</v>
      </c>
      <c r="F151">
        <v>302131083</v>
      </c>
    </row>
    <row r="152" spans="1:6" x14ac:dyDescent="0.3">
      <c r="A152" s="1">
        <v>44157</v>
      </c>
      <c r="B152">
        <v>51050.43</v>
      </c>
      <c r="C152">
        <v>52418.13</v>
      </c>
      <c r="D152">
        <v>51049.51</v>
      </c>
      <c r="E152">
        <v>52353.64</v>
      </c>
      <c r="F152">
        <v>263457030</v>
      </c>
    </row>
    <row r="153" spans="1:6" x14ac:dyDescent="0.3">
      <c r="A153" s="1">
        <v>44164</v>
      </c>
      <c r="B153">
        <v>52721.279999999999</v>
      </c>
      <c r="C153">
        <v>53662.35</v>
      </c>
      <c r="D153">
        <v>52529.64</v>
      </c>
      <c r="E153">
        <v>53302.48</v>
      </c>
      <c r="F153">
        <v>238389686</v>
      </c>
    </row>
    <row r="154" spans="1:6" x14ac:dyDescent="0.3">
      <c r="A154" s="1">
        <v>44171</v>
      </c>
      <c r="B154">
        <v>53076.28</v>
      </c>
      <c r="C154">
        <v>55360.35</v>
      </c>
      <c r="D154">
        <v>52379.74</v>
      </c>
      <c r="E154">
        <v>55304.72</v>
      </c>
      <c r="F154">
        <v>296526481</v>
      </c>
    </row>
    <row r="155" spans="1:6" x14ac:dyDescent="0.3">
      <c r="A155" s="1">
        <v>44178</v>
      </c>
      <c r="B155">
        <v>55357.14</v>
      </c>
      <c r="C155">
        <v>57219.58</v>
      </c>
      <c r="D155">
        <v>54956.03</v>
      </c>
      <c r="E155">
        <v>55501.03</v>
      </c>
      <c r="F155">
        <v>376167463</v>
      </c>
    </row>
    <row r="156" spans="1:6" x14ac:dyDescent="0.3">
      <c r="A156" s="1">
        <v>44185</v>
      </c>
      <c r="B156">
        <v>55657.120000000003</v>
      </c>
      <c r="C156">
        <v>57204.71</v>
      </c>
      <c r="D156">
        <v>54921.97</v>
      </c>
      <c r="E156">
        <v>55607.24</v>
      </c>
      <c r="F156">
        <v>325239522</v>
      </c>
    </row>
    <row r="157" spans="1:6" x14ac:dyDescent="0.3">
      <c r="A157" s="1">
        <v>44192</v>
      </c>
      <c r="B157">
        <v>55126.42</v>
      </c>
      <c r="C157">
        <v>55881.89</v>
      </c>
      <c r="D157">
        <v>53154.57</v>
      </c>
      <c r="E157">
        <v>55843.46</v>
      </c>
      <c r="F157">
        <v>151002743</v>
      </c>
    </row>
    <row r="158" spans="1:6" x14ac:dyDescent="0.3">
      <c r="A158" s="1">
        <v>44199</v>
      </c>
      <c r="B158">
        <v>56223.64</v>
      </c>
      <c r="C158">
        <v>57878.17</v>
      </c>
      <c r="D158">
        <v>56223.64</v>
      </c>
      <c r="E158">
        <v>57025.84</v>
      </c>
      <c r="F158">
        <v>202866916</v>
      </c>
    </row>
    <row r="159" spans="1:6" x14ac:dyDescent="0.3">
      <c r="A159" s="1">
        <v>44206</v>
      </c>
      <c r="B159">
        <v>57231.39</v>
      </c>
      <c r="C159">
        <v>60242.43</v>
      </c>
      <c r="D159">
        <v>57215.5</v>
      </c>
      <c r="E159">
        <v>59843.23</v>
      </c>
      <c r="F159">
        <v>339542580</v>
      </c>
    </row>
    <row r="160" spans="1:6" x14ac:dyDescent="0.3">
      <c r="A160" s="1">
        <v>44213</v>
      </c>
      <c r="B160">
        <v>59808</v>
      </c>
      <c r="C160">
        <v>60520.71</v>
      </c>
      <c r="D160">
        <v>57490.69</v>
      </c>
      <c r="E160">
        <v>57872.92</v>
      </c>
      <c r="F160">
        <v>296185868</v>
      </c>
    </row>
    <row r="161" spans="1:6" x14ac:dyDescent="0.3">
      <c r="A161" s="1">
        <v>44220</v>
      </c>
      <c r="B161">
        <v>57885.65</v>
      </c>
      <c r="C161">
        <v>59469.18</v>
      </c>
      <c r="D161">
        <v>56741.31</v>
      </c>
      <c r="E161">
        <v>57304.69</v>
      </c>
      <c r="F161">
        <v>308113695</v>
      </c>
    </row>
    <row r="162" spans="1:6" x14ac:dyDescent="0.3">
      <c r="A162" s="1">
        <v>44227</v>
      </c>
      <c r="B162">
        <v>57489.45</v>
      </c>
      <c r="C162">
        <v>58139.93</v>
      </c>
      <c r="D162">
        <v>55301.68</v>
      </c>
      <c r="E162">
        <v>56978.68</v>
      </c>
      <c r="F162">
        <v>386000269</v>
      </c>
    </row>
    <row r="163" spans="1:6" x14ac:dyDescent="0.3">
      <c r="A163" s="1">
        <v>44234</v>
      </c>
      <c r="B163">
        <v>57333.63</v>
      </c>
      <c r="C163">
        <v>57808.78</v>
      </c>
      <c r="D163">
        <v>56649.7</v>
      </c>
      <c r="E163">
        <v>57453.85</v>
      </c>
      <c r="F163">
        <v>393140249</v>
      </c>
    </row>
    <row r="164" spans="1:6" x14ac:dyDescent="0.3">
      <c r="A164" s="1">
        <v>44241</v>
      </c>
      <c r="B164">
        <v>57723.56</v>
      </c>
      <c r="C164">
        <v>57934.64</v>
      </c>
      <c r="D164">
        <v>56582.69</v>
      </c>
      <c r="E164">
        <v>57428.07</v>
      </c>
      <c r="F164">
        <v>309065949</v>
      </c>
    </row>
    <row r="165" spans="1:6" x14ac:dyDescent="0.3">
      <c r="A165" s="1">
        <v>44248</v>
      </c>
      <c r="B165">
        <v>57708.86</v>
      </c>
      <c r="C165">
        <v>59715.93</v>
      </c>
      <c r="D165">
        <v>57708.86</v>
      </c>
      <c r="E165">
        <v>58712.53</v>
      </c>
      <c r="F165">
        <v>426533489</v>
      </c>
    </row>
    <row r="166" spans="1:6" x14ac:dyDescent="0.3">
      <c r="A166" s="1">
        <v>44255</v>
      </c>
      <c r="B166">
        <v>58486.64</v>
      </c>
      <c r="C166">
        <v>58486.93</v>
      </c>
      <c r="D166">
        <v>56330.97</v>
      </c>
      <c r="E166">
        <v>56970.3</v>
      </c>
      <c r="F166">
        <v>362118013</v>
      </c>
    </row>
    <row r="167" spans="1:6" x14ac:dyDescent="0.3">
      <c r="A167" s="1">
        <v>44262</v>
      </c>
      <c r="B167">
        <v>57483.39</v>
      </c>
      <c r="C167">
        <v>59043.17</v>
      </c>
      <c r="D167">
        <v>57104</v>
      </c>
      <c r="E167">
        <v>57643.55</v>
      </c>
      <c r="F167">
        <v>324075637</v>
      </c>
    </row>
    <row r="168" spans="1:6" x14ac:dyDescent="0.3">
      <c r="A168" s="1">
        <v>44269</v>
      </c>
      <c r="B168">
        <v>57946.68</v>
      </c>
      <c r="C168">
        <v>59694.2</v>
      </c>
      <c r="D168">
        <v>57814.78</v>
      </c>
      <c r="E168">
        <v>59443.12</v>
      </c>
      <c r="F168">
        <v>300098141</v>
      </c>
    </row>
    <row r="169" spans="1:6" x14ac:dyDescent="0.3">
      <c r="A169" s="1">
        <v>44276</v>
      </c>
      <c r="B169">
        <v>59607.82</v>
      </c>
      <c r="C169">
        <v>60089.599999999999</v>
      </c>
      <c r="D169">
        <v>57215.66</v>
      </c>
      <c r="E169">
        <v>57595.05</v>
      </c>
      <c r="F169">
        <v>396737342</v>
      </c>
    </row>
    <row r="170" spans="1:6" x14ac:dyDescent="0.3">
      <c r="A170" s="1">
        <v>44283</v>
      </c>
      <c r="B170">
        <v>57560.68</v>
      </c>
      <c r="C170">
        <v>58216.36</v>
      </c>
      <c r="D170">
        <v>56230.49</v>
      </c>
      <c r="E170">
        <v>57525.64</v>
      </c>
      <c r="F170">
        <v>284842956</v>
      </c>
    </row>
    <row r="171" spans="1:6" x14ac:dyDescent="0.3">
      <c r="A171" s="1">
        <v>44290</v>
      </c>
      <c r="B171">
        <v>57681.34</v>
      </c>
      <c r="C171">
        <v>58818.18</v>
      </c>
      <c r="D171">
        <v>57681.34</v>
      </c>
      <c r="E171">
        <v>58512.71</v>
      </c>
      <c r="F171">
        <v>188872771</v>
      </c>
    </row>
    <row r="172" spans="1:6" x14ac:dyDescent="0.3">
      <c r="A172" s="1">
        <v>44297</v>
      </c>
      <c r="B172">
        <v>58832.72</v>
      </c>
      <c r="C172">
        <v>60023.32</v>
      </c>
      <c r="D172">
        <v>58832.72</v>
      </c>
      <c r="E172">
        <v>59389.97</v>
      </c>
      <c r="F172">
        <v>219456191</v>
      </c>
    </row>
    <row r="173" spans="1:6" x14ac:dyDescent="0.3">
      <c r="A173" s="1">
        <v>44304</v>
      </c>
      <c r="B173">
        <v>59374.82</v>
      </c>
      <c r="C173">
        <v>60448.71</v>
      </c>
      <c r="D173">
        <v>59183.11</v>
      </c>
      <c r="E173">
        <v>60158.720000000001</v>
      </c>
      <c r="F173">
        <v>277035463</v>
      </c>
    </row>
    <row r="174" spans="1:6" x14ac:dyDescent="0.3">
      <c r="A174" s="1">
        <v>44311</v>
      </c>
      <c r="B174">
        <v>60245.63</v>
      </c>
      <c r="C174">
        <v>60754.83</v>
      </c>
      <c r="D174">
        <v>58739.59</v>
      </c>
      <c r="E174">
        <v>59355.67</v>
      </c>
      <c r="F174">
        <v>231045050</v>
      </c>
    </row>
    <row r="175" spans="1:6" x14ac:dyDescent="0.3">
      <c r="A175" s="1">
        <v>44318</v>
      </c>
      <c r="B175">
        <v>59595.7</v>
      </c>
      <c r="C175">
        <v>61719.29</v>
      </c>
      <c r="D175">
        <v>59180.69</v>
      </c>
      <c r="E175">
        <v>60810.55</v>
      </c>
      <c r="F175">
        <v>270932110</v>
      </c>
    </row>
    <row r="176" spans="1:6" x14ac:dyDescent="0.3">
      <c r="A176" s="1">
        <v>44325</v>
      </c>
      <c r="B176">
        <v>60977.56</v>
      </c>
      <c r="C176">
        <v>62155.88</v>
      </c>
      <c r="D176">
        <v>59868.05</v>
      </c>
      <c r="E176">
        <v>62109</v>
      </c>
      <c r="F176">
        <v>201184045</v>
      </c>
    </row>
    <row r="177" spans="1:6" x14ac:dyDescent="0.3">
      <c r="A177" s="1">
        <v>44332</v>
      </c>
      <c r="B177">
        <v>62566.85</v>
      </c>
      <c r="C177">
        <v>63273.919999999998</v>
      </c>
      <c r="D177">
        <v>61105.760000000002</v>
      </c>
      <c r="E177">
        <v>62237.55</v>
      </c>
      <c r="F177">
        <v>258497145</v>
      </c>
    </row>
    <row r="178" spans="1:6" x14ac:dyDescent="0.3">
      <c r="A178" s="1">
        <v>44339</v>
      </c>
      <c r="B178">
        <v>62646.7</v>
      </c>
      <c r="C178">
        <v>63822.31</v>
      </c>
      <c r="D178">
        <v>62452.58</v>
      </c>
      <c r="E178">
        <v>63626.19</v>
      </c>
      <c r="F178">
        <v>222084136</v>
      </c>
    </row>
    <row r="179" spans="1:6" x14ac:dyDescent="0.3">
      <c r="A179" s="1">
        <v>44346</v>
      </c>
      <c r="B179">
        <v>63659.61</v>
      </c>
      <c r="C179">
        <v>66195.47</v>
      </c>
      <c r="D179">
        <v>63431.97</v>
      </c>
      <c r="E179">
        <v>66195.47</v>
      </c>
      <c r="F179">
        <v>278198786</v>
      </c>
    </row>
    <row r="180" spans="1:6" x14ac:dyDescent="0.3">
      <c r="A180" s="1">
        <v>44353</v>
      </c>
      <c r="B180">
        <v>66358.34</v>
      </c>
      <c r="C180">
        <v>67055.570000000007</v>
      </c>
      <c r="D180">
        <v>66098.28</v>
      </c>
      <c r="E180">
        <v>66877.179999999993</v>
      </c>
      <c r="F180">
        <v>187561194</v>
      </c>
    </row>
    <row r="181" spans="1:6" x14ac:dyDescent="0.3">
      <c r="A181" s="1">
        <v>44360</v>
      </c>
      <c r="B181">
        <v>66856.66</v>
      </c>
      <c r="C181">
        <v>67406.8</v>
      </c>
      <c r="D181">
        <v>65937.259999999995</v>
      </c>
      <c r="E181">
        <v>66210.63</v>
      </c>
      <c r="F181">
        <v>242767792</v>
      </c>
    </row>
    <row r="182" spans="1:6" x14ac:dyDescent="0.3">
      <c r="A182" s="1">
        <v>44367</v>
      </c>
      <c r="B182">
        <v>66404.429999999993</v>
      </c>
      <c r="C182">
        <v>67266.94</v>
      </c>
      <c r="D182">
        <v>65674.78</v>
      </c>
      <c r="E182">
        <v>65988.89</v>
      </c>
      <c r="F182">
        <v>233545584</v>
      </c>
    </row>
    <row r="183" spans="1:6" x14ac:dyDescent="0.3">
      <c r="A183" s="1">
        <v>44374</v>
      </c>
      <c r="B183">
        <v>65741.490000000005</v>
      </c>
      <c r="C183">
        <v>68118.05</v>
      </c>
      <c r="D183">
        <v>65203.6</v>
      </c>
      <c r="E183">
        <v>67947.66</v>
      </c>
      <c r="F183">
        <v>163637316</v>
      </c>
    </row>
    <row r="184" spans="1:6" x14ac:dyDescent="0.3">
      <c r="A184" s="1">
        <v>44381</v>
      </c>
      <c r="B184">
        <v>67796.92</v>
      </c>
      <c r="C184">
        <v>68148.539999999994</v>
      </c>
      <c r="D184">
        <v>66055.240000000005</v>
      </c>
      <c r="E184">
        <v>67027.89</v>
      </c>
      <c r="F184">
        <v>202149804</v>
      </c>
    </row>
    <row r="185" spans="1:6" x14ac:dyDescent="0.3">
      <c r="A185" s="1">
        <v>44388</v>
      </c>
      <c r="B185">
        <v>67247.69</v>
      </c>
      <c r="C185">
        <v>68106.25</v>
      </c>
      <c r="D185">
        <v>66535.5</v>
      </c>
      <c r="E185">
        <v>67128.800000000003</v>
      </c>
      <c r="F185">
        <v>156992576</v>
      </c>
    </row>
    <row r="186" spans="1:6" x14ac:dyDescent="0.3">
      <c r="A186" s="1">
        <v>44395</v>
      </c>
      <c r="B186">
        <v>67139.929999999993</v>
      </c>
      <c r="C186">
        <v>67917.66</v>
      </c>
      <c r="D186">
        <v>66944.22</v>
      </c>
      <c r="E186">
        <v>67329.440000000002</v>
      </c>
      <c r="F186">
        <v>160187225</v>
      </c>
    </row>
    <row r="187" spans="1:6" x14ac:dyDescent="0.3">
      <c r="A187" s="1">
        <v>44402</v>
      </c>
      <c r="B187">
        <v>67059.55</v>
      </c>
      <c r="C187">
        <v>67447.289999999994</v>
      </c>
      <c r="D187">
        <v>65512.09</v>
      </c>
      <c r="E187">
        <v>67190.720000000001</v>
      </c>
      <c r="F187">
        <v>156676004</v>
      </c>
    </row>
    <row r="188" spans="1:6" x14ac:dyDescent="0.3">
      <c r="A188" s="1">
        <v>44409</v>
      </c>
      <c r="B188">
        <v>67179.17</v>
      </c>
      <c r="C188">
        <v>67863.55</v>
      </c>
      <c r="D188">
        <v>66562.289999999994</v>
      </c>
      <c r="E188">
        <v>67637.95</v>
      </c>
      <c r="F188">
        <v>141335973</v>
      </c>
    </row>
    <row r="189" spans="1:6" x14ac:dyDescent="0.3">
      <c r="A189" s="1">
        <v>44416</v>
      </c>
      <c r="B189">
        <v>67943.759999999995</v>
      </c>
      <c r="C189">
        <v>68432.399999999994</v>
      </c>
      <c r="D189">
        <v>67648.66</v>
      </c>
      <c r="E189">
        <v>68387.12</v>
      </c>
      <c r="F189">
        <v>140596929</v>
      </c>
    </row>
    <row r="190" spans="1:6" x14ac:dyDescent="0.3">
      <c r="A190" s="1">
        <v>44423</v>
      </c>
      <c r="B190">
        <v>68348.850000000006</v>
      </c>
      <c r="C190">
        <v>69254.399999999994</v>
      </c>
      <c r="D190">
        <v>68268.42</v>
      </c>
      <c r="E190">
        <v>69254.399999999994</v>
      </c>
      <c r="F190">
        <v>153447352</v>
      </c>
    </row>
    <row r="191" spans="1:6" x14ac:dyDescent="0.3">
      <c r="A191" s="1">
        <v>44430</v>
      </c>
      <c r="B191">
        <v>68919.16</v>
      </c>
      <c r="C191">
        <v>69175.89</v>
      </c>
      <c r="D191">
        <v>67475.149999999994</v>
      </c>
      <c r="E191">
        <v>67966.14</v>
      </c>
      <c r="F191">
        <v>198640745</v>
      </c>
    </row>
    <row r="192" spans="1:6" x14ac:dyDescent="0.3">
      <c r="A192" s="1">
        <v>44437</v>
      </c>
      <c r="B192">
        <v>68315.45</v>
      </c>
      <c r="C192">
        <v>69865.759999999995</v>
      </c>
      <c r="D192">
        <v>68303.13</v>
      </c>
      <c r="E192">
        <v>69774.86</v>
      </c>
      <c r="F192">
        <v>260600673</v>
      </c>
    </row>
    <row r="193" spans="1:6" x14ac:dyDescent="0.3">
      <c r="A193" s="1">
        <v>44444</v>
      </c>
      <c r="B193">
        <v>69897.47</v>
      </c>
      <c r="C193">
        <v>71454.87</v>
      </c>
      <c r="D193">
        <v>69897.47</v>
      </c>
      <c r="E193">
        <v>71177.34</v>
      </c>
      <c r="F193">
        <v>367800211</v>
      </c>
    </row>
    <row r="194" spans="1:6" x14ac:dyDescent="0.3">
      <c r="A194" s="1">
        <v>44451</v>
      </c>
      <c r="B194">
        <v>71188.25</v>
      </c>
      <c r="C194">
        <v>72170.41</v>
      </c>
      <c r="D194">
        <v>70499.17</v>
      </c>
      <c r="E194">
        <v>71091.23</v>
      </c>
      <c r="F194">
        <v>405541259</v>
      </c>
    </row>
    <row r="195" spans="1:6" x14ac:dyDescent="0.3">
      <c r="A195" s="1">
        <v>44458</v>
      </c>
      <c r="B195">
        <v>71267.78</v>
      </c>
      <c r="C195">
        <v>72244.3</v>
      </c>
      <c r="D195">
        <v>71037.31</v>
      </c>
      <c r="E195">
        <v>71107.64</v>
      </c>
      <c r="F195">
        <v>342900093</v>
      </c>
    </row>
    <row r="196" spans="1:6" x14ac:dyDescent="0.3">
      <c r="A196" s="1">
        <v>44465</v>
      </c>
      <c r="B196">
        <v>70583</v>
      </c>
      <c r="C196">
        <v>71447.600000000006</v>
      </c>
      <c r="D196">
        <v>68713.899999999994</v>
      </c>
      <c r="E196">
        <v>70162.59</v>
      </c>
      <c r="F196">
        <v>225514461</v>
      </c>
    </row>
    <row r="197" spans="1:6" x14ac:dyDescent="0.3">
      <c r="A197" s="1">
        <v>44472</v>
      </c>
      <c r="B197">
        <v>70489.8</v>
      </c>
      <c r="C197">
        <v>70934.09</v>
      </c>
      <c r="D197">
        <v>69326.38</v>
      </c>
      <c r="E197">
        <v>70811.97</v>
      </c>
      <c r="F197">
        <v>256923642</v>
      </c>
    </row>
    <row r="198" spans="1:6" x14ac:dyDescent="0.3">
      <c r="A198" s="1">
        <v>44479</v>
      </c>
      <c r="B198">
        <v>70778.8</v>
      </c>
      <c r="C198">
        <v>73397.440000000002</v>
      </c>
      <c r="D198">
        <v>70466.94</v>
      </c>
      <c r="E198">
        <v>73327.72</v>
      </c>
      <c r="F198">
        <v>460989583</v>
      </c>
    </row>
    <row r="199" spans="1:6" x14ac:dyDescent="0.3">
      <c r="A199" s="1">
        <v>44486</v>
      </c>
      <c r="B199">
        <v>73386.39</v>
      </c>
      <c r="C199">
        <v>74860.399999999994</v>
      </c>
      <c r="D199">
        <v>73349.17</v>
      </c>
      <c r="E199">
        <v>74444.83</v>
      </c>
      <c r="F199">
        <v>328810936</v>
      </c>
    </row>
    <row r="200" spans="1:6" x14ac:dyDescent="0.3">
      <c r="A200" s="1">
        <v>44493</v>
      </c>
      <c r="B200">
        <v>74527.91</v>
      </c>
      <c r="C200">
        <v>74968.509999999995</v>
      </c>
      <c r="D200">
        <v>73572.84</v>
      </c>
      <c r="E200">
        <v>73602.06</v>
      </c>
      <c r="F200">
        <v>275797354</v>
      </c>
    </row>
    <row r="201" spans="1:6" x14ac:dyDescent="0.3">
      <c r="A201" s="1">
        <v>44500</v>
      </c>
      <c r="B201">
        <v>73721.72</v>
      </c>
      <c r="C201">
        <v>74175.44</v>
      </c>
      <c r="D201">
        <v>72940.77</v>
      </c>
      <c r="E201">
        <v>73586.320000000007</v>
      </c>
      <c r="F201">
        <v>241804431</v>
      </c>
    </row>
    <row r="202" spans="1:6" x14ac:dyDescent="0.3">
      <c r="A202" s="1">
        <v>44507</v>
      </c>
      <c r="B202">
        <v>73807.64</v>
      </c>
      <c r="C202">
        <v>74899.53</v>
      </c>
      <c r="D202">
        <v>72724.77</v>
      </c>
      <c r="E202">
        <v>74813.240000000005</v>
      </c>
      <c r="F202">
        <v>250210599</v>
      </c>
    </row>
    <row r="203" spans="1:6" x14ac:dyDescent="0.3">
      <c r="A203" s="1">
        <v>44514</v>
      </c>
      <c r="B203">
        <v>75018.06</v>
      </c>
      <c r="C203">
        <v>75018.06</v>
      </c>
      <c r="D203">
        <v>72410.009999999995</v>
      </c>
      <c r="E203">
        <v>72574.53</v>
      </c>
      <c r="F203">
        <v>205898769</v>
      </c>
    </row>
    <row r="204" spans="1:6" x14ac:dyDescent="0.3">
      <c r="A204" s="1">
        <v>44521</v>
      </c>
      <c r="B204">
        <v>72745.61</v>
      </c>
      <c r="C204">
        <v>73281.820000000007</v>
      </c>
      <c r="D204">
        <v>68677.64</v>
      </c>
      <c r="E204">
        <v>69415.67</v>
      </c>
      <c r="F204">
        <v>236227633</v>
      </c>
    </row>
    <row r="205" spans="1:6" x14ac:dyDescent="0.3">
      <c r="A205" s="1">
        <v>44528</v>
      </c>
      <c r="B205">
        <v>69545</v>
      </c>
      <c r="C205">
        <v>69961.350000000006</v>
      </c>
      <c r="D205">
        <v>66365.509999999995</v>
      </c>
      <c r="E205">
        <v>66440.820000000007</v>
      </c>
      <c r="F205">
        <v>237639126</v>
      </c>
    </row>
    <row r="206" spans="1:6" x14ac:dyDescent="0.3">
      <c r="A206" s="1">
        <v>44535</v>
      </c>
      <c r="B206">
        <v>66904.98</v>
      </c>
      <c r="C206">
        <v>68836.960000000006</v>
      </c>
      <c r="D206">
        <v>65768.62</v>
      </c>
      <c r="E206">
        <v>67730.009999999995</v>
      </c>
      <c r="F206">
        <v>297928923</v>
      </c>
    </row>
    <row r="207" spans="1:6" x14ac:dyDescent="0.3">
      <c r="A207" s="1">
        <v>44542</v>
      </c>
      <c r="B207">
        <v>68009.91</v>
      </c>
      <c r="C207">
        <v>69367.22</v>
      </c>
      <c r="D207">
        <v>67586.600000000006</v>
      </c>
      <c r="E207">
        <v>68368.83</v>
      </c>
      <c r="F207">
        <v>199944628</v>
      </c>
    </row>
    <row r="208" spans="1:6" x14ac:dyDescent="0.3">
      <c r="A208" s="1">
        <v>44549</v>
      </c>
      <c r="B208">
        <v>68609.19</v>
      </c>
      <c r="C208">
        <v>69140.58</v>
      </c>
      <c r="D208">
        <v>66411.740000000005</v>
      </c>
      <c r="E208">
        <v>67153.100000000006</v>
      </c>
      <c r="F208">
        <v>267462738</v>
      </c>
    </row>
    <row r="209" spans="1:6" x14ac:dyDescent="0.3">
      <c r="A209" s="1">
        <v>44556</v>
      </c>
      <c r="B209">
        <v>66100.81</v>
      </c>
      <c r="C209">
        <v>68251.88</v>
      </c>
      <c r="D209">
        <v>65750.84</v>
      </c>
      <c r="E209">
        <v>68120.160000000003</v>
      </c>
      <c r="F209">
        <v>160242987</v>
      </c>
    </row>
    <row r="210" spans="1:6" x14ac:dyDescent="0.3">
      <c r="A210" s="1">
        <v>44563</v>
      </c>
      <c r="B210">
        <v>68258.28</v>
      </c>
      <c r="C210">
        <v>69296.259999999995</v>
      </c>
      <c r="D210">
        <v>67653.009999999995</v>
      </c>
      <c r="E210">
        <v>69296.259999999995</v>
      </c>
      <c r="F210">
        <v>210682397</v>
      </c>
    </row>
    <row r="211" spans="1:6" x14ac:dyDescent="0.3">
      <c r="A211" s="1">
        <v>44570</v>
      </c>
      <c r="B211">
        <v>69667.28</v>
      </c>
      <c r="C211">
        <v>70863.53</v>
      </c>
      <c r="D211">
        <v>69667.28</v>
      </c>
      <c r="E211">
        <v>70850.990000000005</v>
      </c>
      <c r="F211">
        <v>178363070</v>
      </c>
    </row>
    <row r="212" spans="1:6" x14ac:dyDescent="0.3">
      <c r="A212" s="1">
        <v>44577</v>
      </c>
      <c r="B212">
        <v>70959.53</v>
      </c>
      <c r="C212">
        <v>73697.5</v>
      </c>
      <c r="D212">
        <v>70361.52</v>
      </c>
      <c r="E212">
        <v>72563.289999999994</v>
      </c>
      <c r="F212">
        <v>272914912</v>
      </c>
    </row>
    <row r="213" spans="1:6" x14ac:dyDescent="0.3">
      <c r="A213" s="1">
        <v>44584</v>
      </c>
      <c r="B213">
        <v>72495.06</v>
      </c>
      <c r="C213">
        <v>72682.570000000007</v>
      </c>
      <c r="D213">
        <v>68911.92</v>
      </c>
      <c r="E213">
        <v>69265.350000000006</v>
      </c>
      <c r="F213">
        <v>253565830</v>
      </c>
    </row>
    <row r="214" spans="1:6" x14ac:dyDescent="0.3">
      <c r="A214" s="1">
        <v>44591</v>
      </c>
      <c r="B214">
        <v>68998.2</v>
      </c>
      <c r="C214">
        <v>69397.399999999994</v>
      </c>
      <c r="D214">
        <v>65673.3</v>
      </c>
      <c r="E214">
        <v>66892.11</v>
      </c>
      <c r="F214">
        <v>240101106</v>
      </c>
    </row>
    <row r="215" spans="1:6" x14ac:dyDescent="0.3">
      <c r="A215" s="1">
        <v>44598</v>
      </c>
      <c r="B215">
        <v>67682.23</v>
      </c>
      <c r="C215">
        <v>69062.320000000007</v>
      </c>
      <c r="D215">
        <v>67022.009999999995</v>
      </c>
      <c r="E215">
        <v>67149.47</v>
      </c>
      <c r="F215">
        <v>206623673</v>
      </c>
    </row>
    <row r="216" spans="1:6" x14ac:dyDescent="0.3">
      <c r="A216" s="1">
        <v>44605</v>
      </c>
      <c r="B216">
        <v>67717.850000000006</v>
      </c>
      <c r="C216">
        <v>68664.83</v>
      </c>
      <c r="D216">
        <v>66560.67</v>
      </c>
      <c r="E216">
        <v>67618</v>
      </c>
      <c r="F216">
        <v>170158015</v>
      </c>
    </row>
    <row r="217" spans="1:6" x14ac:dyDescent="0.3">
      <c r="A217" s="1">
        <v>44612</v>
      </c>
      <c r="B217">
        <v>66135.16</v>
      </c>
      <c r="C217">
        <v>68537.259999999995</v>
      </c>
      <c r="D217">
        <v>64980.65</v>
      </c>
      <c r="E217">
        <v>65696.56</v>
      </c>
      <c r="F217">
        <v>196359530</v>
      </c>
    </row>
    <row r="218" spans="1:6" x14ac:dyDescent="0.3">
      <c r="A218" s="1">
        <v>44619</v>
      </c>
      <c r="B218">
        <v>66026.34</v>
      </c>
      <c r="C218">
        <v>66135.45</v>
      </c>
      <c r="D218">
        <v>54822.98</v>
      </c>
      <c r="E218">
        <v>60414.19</v>
      </c>
      <c r="F218">
        <v>412282186</v>
      </c>
    </row>
    <row r="219" spans="1:6" x14ac:dyDescent="0.3">
      <c r="A219" s="1">
        <v>44626</v>
      </c>
      <c r="B219">
        <v>58835.76</v>
      </c>
      <c r="C219">
        <v>62379.14</v>
      </c>
      <c r="D219">
        <v>57768.43</v>
      </c>
      <c r="E219">
        <v>58386.18</v>
      </c>
      <c r="F219">
        <v>608359231</v>
      </c>
    </row>
    <row r="220" spans="1:6" x14ac:dyDescent="0.3">
      <c r="A220" s="1">
        <v>44633</v>
      </c>
      <c r="B220">
        <v>57235.360000000001</v>
      </c>
      <c r="C220">
        <v>61565.52</v>
      </c>
      <c r="D220">
        <v>56468.97</v>
      </c>
      <c r="E220">
        <v>61323.15</v>
      </c>
      <c r="F220">
        <v>461744703</v>
      </c>
    </row>
    <row r="221" spans="1:6" x14ac:dyDescent="0.3">
      <c r="A221" s="1">
        <v>44640</v>
      </c>
      <c r="B221">
        <v>61167.54</v>
      </c>
      <c r="C221">
        <v>64408.4</v>
      </c>
      <c r="D221">
        <v>59378.19</v>
      </c>
      <c r="E221">
        <v>63658.84</v>
      </c>
      <c r="F221">
        <v>362981122</v>
      </c>
    </row>
    <row r="222" spans="1:6" x14ac:dyDescent="0.3">
      <c r="A222" s="1">
        <v>44647</v>
      </c>
      <c r="B222">
        <v>63885.760000000002</v>
      </c>
      <c r="C222">
        <v>65225.9</v>
      </c>
      <c r="D222">
        <v>63299.62</v>
      </c>
      <c r="E222">
        <v>64420.13</v>
      </c>
      <c r="F222">
        <v>285948025</v>
      </c>
    </row>
    <row r="223" spans="1:6" x14ac:dyDescent="0.3">
      <c r="A223" s="1">
        <v>44654</v>
      </c>
      <c r="B223">
        <v>64432.35</v>
      </c>
      <c r="C223">
        <v>66152.28</v>
      </c>
      <c r="D223">
        <v>64230.04</v>
      </c>
      <c r="E223">
        <v>65716.19</v>
      </c>
      <c r="F223">
        <v>282360459</v>
      </c>
    </row>
    <row r="224" spans="1:6" x14ac:dyDescent="0.3">
      <c r="A224" s="1">
        <v>44661</v>
      </c>
      <c r="B224">
        <v>66049.06</v>
      </c>
      <c r="C224">
        <v>66222.27</v>
      </c>
      <c r="D224">
        <v>63443.23</v>
      </c>
      <c r="E224">
        <v>63718.63</v>
      </c>
      <c r="F224">
        <v>256865662</v>
      </c>
    </row>
    <row r="225" spans="1:6" x14ac:dyDescent="0.3">
      <c r="A225" s="1">
        <v>44668</v>
      </c>
      <c r="B225">
        <v>63651.09</v>
      </c>
      <c r="C225">
        <v>64494.3</v>
      </c>
      <c r="D225">
        <v>63254.720000000001</v>
      </c>
      <c r="E225">
        <v>63760.06</v>
      </c>
      <c r="F225">
        <v>160847956</v>
      </c>
    </row>
    <row r="226" spans="1:6" x14ac:dyDescent="0.3">
      <c r="A226" s="1">
        <v>44675</v>
      </c>
      <c r="B226">
        <v>63924.66</v>
      </c>
      <c r="C226">
        <v>64003.09</v>
      </c>
      <c r="D226">
        <v>60903.71</v>
      </c>
      <c r="E226">
        <v>60903.71</v>
      </c>
      <c r="F226">
        <v>162289726</v>
      </c>
    </row>
    <row r="227" spans="1:6" x14ac:dyDescent="0.3">
      <c r="A227" s="1">
        <v>44682</v>
      </c>
      <c r="B227">
        <v>59997.97</v>
      </c>
      <c r="C227">
        <v>60590.12</v>
      </c>
      <c r="D227">
        <v>57577.7</v>
      </c>
      <c r="E227">
        <v>57754.98</v>
      </c>
      <c r="F227">
        <v>295790070</v>
      </c>
    </row>
    <row r="228" spans="1:6" x14ac:dyDescent="0.3">
      <c r="A228" s="1">
        <v>44689</v>
      </c>
      <c r="B228">
        <v>57632.68</v>
      </c>
      <c r="C228">
        <v>57700.02</v>
      </c>
      <c r="D228">
        <v>54060.57</v>
      </c>
      <c r="E228">
        <v>55237.120000000003</v>
      </c>
      <c r="F228">
        <v>216633208</v>
      </c>
    </row>
    <row r="229" spans="1:6" x14ac:dyDescent="0.3">
      <c r="A229" s="1">
        <v>44696</v>
      </c>
      <c r="B229">
        <v>54793.52</v>
      </c>
      <c r="C229">
        <v>55321.31</v>
      </c>
      <c r="D229">
        <v>52140.5</v>
      </c>
      <c r="E229">
        <v>55143.54</v>
      </c>
      <c r="F229">
        <v>243927254</v>
      </c>
    </row>
    <row r="230" spans="1:6" x14ac:dyDescent="0.3">
      <c r="A230" s="1">
        <v>44703</v>
      </c>
      <c r="B230">
        <v>55079.8</v>
      </c>
      <c r="C230">
        <v>56984.38</v>
      </c>
      <c r="D230">
        <v>54853.47</v>
      </c>
      <c r="E230">
        <v>55687.59</v>
      </c>
      <c r="F230">
        <v>238683310</v>
      </c>
    </row>
    <row r="231" spans="1:6" x14ac:dyDescent="0.3">
      <c r="A231" s="1">
        <v>44710</v>
      </c>
      <c r="B231">
        <v>56565.75</v>
      </c>
      <c r="C231">
        <v>57345.7</v>
      </c>
      <c r="D231">
        <v>56018.720000000001</v>
      </c>
      <c r="E231">
        <v>56609.87</v>
      </c>
      <c r="F231">
        <v>207589929.5314</v>
      </c>
    </row>
    <row r="232" spans="1:6" x14ac:dyDescent="0.3">
      <c r="A232" s="1">
        <v>44717</v>
      </c>
      <c r="B232">
        <v>57167.21</v>
      </c>
      <c r="C232">
        <v>57914.62</v>
      </c>
      <c r="D232">
        <v>56707.54</v>
      </c>
      <c r="E232">
        <v>56857.65</v>
      </c>
      <c r="F232">
        <v>205320138</v>
      </c>
    </row>
    <row r="233" spans="1:6" x14ac:dyDescent="0.3">
      <c r="A233" s="1">
        <v>44724</v>
      </c>
      <c r="B233">
        <v>57098.3</v>
      </c>
      <c r="C233">
        <v>57642.64</v>
      </c>
      <c r="D233">
        <v>54157.23</v>
      </c>
      <c r="E233">
        <v>54307.76</v>
      </c>
      <c r="F233">
        <v>148876339.47624999</v>
      </c>
    </row>
    <row r="234" spans="1:6" x14ac:dyDescent="0.3">
      <c r="A234" s="1">
        <v>44731</v>
      </c>
      <c r="B234">
        <v>53302.69</v>
      </c>
      <c r="C234">
        <v>53657.24</v>
      </c>
      <c r="D234">
        <v>52370.43</v>
      </c>
      <c r="E234">
        <v>52629.58</v>
      </c>
      <c r="F234">
        <v>184192591</v>
      </c>
    </row>
    <row r="235" spans="1:6" x14ac:dyDescent="0.3">
      <c r="A235" s="1">
        <v>44738</v>
      </c>
      <c r="B235">
        <v>53068.57</v>
      </c>
      <c r="C235">
        <v>54066.32</v>
      </c>
      <c r="D235">
        <v>52274.01</v>
      </c>
      <c r="E235">
        <v>53014.11</v>
      </c>
      <c r="F235">
        <v>152868601</v>
      </c>
    </row>
    <row r="236" spans="1:6" x14ac:dyDescent="0.3">
      <c r="A236" s="1">
        <v>44745</v>
      </c>
      <c r="B236">
        <v>53401.86</v>
      </c>
      <c r="C236">
        <v>54699.63</v>
      </c>
      <c r="D236">
        <v>53271.54</v>
      </c>
      <c r="E236">
        <v>53433.55</v>
      </c>
      <c r="F236">
        <v>170735509.10951999</v>
      </c>
    </row>
    <row r="237" spans="1:6" x14ac:dyDescent="0.3">
      <c r="A237" s="1">
        <v>44752</v>
      </c>
      <c r="B237">
        <v>53743.67</v>
      </c>
      <c r="C237">
        <v>54663.11</v>
      </c>
      <c r="D237">
        <v>51749.11</v>
      </c>
      <c r="E237">
        <v>54611.02</v>
      </c>
      <c r="F237">
        <v>193170494</v>
      </c>
    </row>
    <row r="238" spans="1:6" x14ac:dyDescent="0.3">
      <c r="A238" s="1">
        <v>44759</v>
      </c>
      <c r="B238">
        <v>53788.43</v>
      </c>
      <c r="C238">
        <v>54254.99</v>
      </c>
      <c r="D238">
        <v>51060.69</v>
      </c>
      <c r="E238">
        <v>51633.52</v>
      </c>
      <c r="F238">
        <v>198215917</v>
      </c>
    </row>
    <row r="239" spans="1:6" x14ac:dyDescent="0.3">
      <c r="A239" s="1">
        <v>44766</v>
      </c>
      <c r="B239">
        <v>52299.87</v>
      </c>
      <c r="C239">
        <v>54284.72</v>
      </c>
      <c r="D239">
        <v>52299.87</v>
      </c>
      <c r="E239">
        <v>54105.89</v>
      </c>
      <c r="F239">
        <v>177271430.42901</v>
      </c>
    </row>
    <row r="240" spans="1:6" x14ac:dyDescent="0.3">
      <c r="A240" s="1">
        <v>44773</v>
      </c>
      <c r="B240">
        <v>53889.68</v>
      </c>
      <c r="C240">
        <v>55007.360000000001</v>
      </c>
      <c r="D240">
        <v>52408.37</v>
      </c>
      <c r="E240">
        <v>55007.360000000001</v>
      </c>
      <c r="F240">
        <v>244853995</v>
      </c>
    </row>
    <row r="241" spans="1:6" x14ac:dyDescent="0.3">
      <c r="A241" s="1">
        <v>44780</v>
      </c>
      <c r="B241">
        <v>55070.99</v>
      </c>
      <c r="C241">
        <v>55381.120000000003</v>
      </c>
      <c r="D241">
        <v>53592.07</v>
      </c>
      <c r="E241">
        <v>53863.78</v>
      </c>
      <c r="F241">
        <v>194328068.85714</v>
      </c>
    </row>
    <row r="242" spans="1:6" x14ac:dyDescent="0.3">
      <c r="A242" s="1">
        <v>44787</v>
      </c>
      <c r="B242">
        <v>54237.15</v>
      </c>
      <c r="C242">
        <v>56121.599999999999</v>
      </c>
      <c r="D242">
        <v>53934.44</v>
      </c>
      <c r="E242">
        <v>56070.42</v>
      </c>
      <c r="F242">
        <v>175852464.3204</v>
      </c>
    </row>
    <row r="243" spans="1:6" x14ac:dyDescent="0.3">
      <c r="A243" s="1">
        <v>44794</v>
      </c>
      <c r="B243">
        <v>56244.21</v>
      </c>
      <c r="C243">
        <v>56858.54</v>
      </c>
      <c r="D243">
        <v>54371.76</v>
      </c>
      <c r="E243">
        <v>54398.69</v>
      </c>
      <c r="F243">
        <v>145892141</v>
      </c>
    </row>
    <row r="244" spans="1:6" x14ac:dyDescent="0.3">
      <c r="A244" s="1">
        <v>44801</v>
      </c>
      <c r="B244">
        <v>54034.65</v>
      </c>
      <c r="C244">
        <v>54219.6</v>
      </c>
      <c r="D244">
        <v>52100.93</v>
      </c>
      <c r="E244">
        <v>52282.33</v>
      </c>
      <c r="F244">
        <v>226147177</v>
      </c>
    </row>
    <row r="245" spans="1:6" x14ac:dyDescent="0.3">
      <c r="A245" s="1">
        <v>44808</v>
      </c>
      <c r="B245">
        <v>51490.17</v>
      </c>
      <c r="C245">
        <v>51643.66</v>
      </c>
      <c r="D245">
        <v>48479.34</v>
      </c>
      <c r="E245">
        <v>49671.47</v>
      </c>
      <c r="F245">
        <v>246530236</v>
      </c>
    </row>
    <row r="246" spans="1:6" x14ac:dyDescent="0.3">
      <c r="A246" s="1">
        <v>44815</v>
      </c>
      <c r="B246">
        <v>49159.05</v>
      </c>
      <c r="C246">
        <v>50708.61</v>
      </c>
      <c r="D246">
        <v>47796.75</v>
      </c>
      <c r="E246">
        <v>50708.61</v>
      </c>
      <c r="F246">
        <v>190228266.6002</v>
      </c>
    </row>
    <row r="247" spans="1:6" x14ac:dyDescent="0.3">
      <c r="A247" s="1">
        <v>44822</v>
      </c>
      <c r="B247">
        <v>51043.86</v>
      </c>
      <c r="C247">
        <v>51638.559999999998</v>
      </c>
      <c r="D247">
        <v>49030.96</v>
      </c>
      <c r="E247">
        <v>49350.07</v>
      </c>
      <c r="F247">
        <v>250898861</v>
      </c>
    </row>
    <row r="248" spans="1:6" x14ac:dyDescent="0.3">
      <c r="A248" s="1">
        <v>44829</v>
      </c>
      <c r="B248">
        <v>49417.48</v>
      </c>
      <c r="C248">
        <v>50591.64</v>
      </c>
      <c r="D248">
        <v>47957.52</v>
      </c>
      <c r="E248">
        <v>48081.16</v>
      </c>
      <c r="F248">
        <v>187308240</v>
      </c>
    </row>
    <row r="249" spans="1:6" x14ac:dyDescent="0.3">
      <c r="A249" s="1">
        <v>44836</v>
      </c>
      <c r="B249">
        <v>47305.86</v>
      </c>
      <c r="C249">
        <v>48166.39</v>
      </c>
      <c r="D249">
        <v>45597.65</v>
      </c>
      <c r="E249">
        <v>45970.64</v>
      </c>
      <c r="F249">
        <v>227876366</v>
      </c>
    </row>
    <row r="250" spans="1:6" x14ac:dyDescent="0.3">
      <c r="A250" s="1">
        <v>44843</v>
      </c>
      <c r="B250">
        <v>45840.63</v>
      </c>
      <c r="C250">
        <v>48070.03</v>
      </c>
      <c r="D250">
        <v>45023.49</v>
      </c>
      <c r="E250">
        <v>46911.05</v>
      </c>
      <c r="F250">
        <v>169547641</v>
      </c>
    </row>
    <row r="251" spans="1:6" x14ac:dyDescent="0.3">
      <c r="A251" s="1">
        <v>44850</v>
      </c>
      <c r="B251">
        <v>46529.45</v>
      </c>
      <c r="C251">
        <v>46913.46</v>
      </c>
      <c r="D251">
        <v>45017.5</v>
      </c>
      <c r="E251">
        <v>46570.39</v>
      </c>
      <c r="F251">
        <v>204094944</v>
      </c>
    </row>
    <row r="252" spans="1:6" x14ac:dyDescent="0.3">
      <c r="A252" s="1">
        <v>44857</v>
      </c>
      <c r="B252">
        <v>46567.39</v>
      </c>
      <c r="C252">
        <v>47665.25</v>
      </c>
      <c r="D252">
        <v>46215.3</v>
      </c>
      <c r="E252">
        <v>46768.23</v>
      </c>
      <c r="F252">
        <v>200480863.5</v>
      </c>
    </row>
    <row r="253" spans="1:6" x14ac:dyDescent="0.3">
      <c r="A253" s="1">
        <v>44864</v>
      </c>
      <c r="B253">
        <v>47254.77</v>
      </c>
      <c r="C253">
        <v>49729.37</v>
      </c>
      <c r="D253">
        <v>46832.68</v>
      </c>
      <c r="E253">
        <v>49547.35</v>
      </c>
      <c r="F253">
        <v>242974013</v>
      </c>
    </row>
    <row r="254" spans="1:6" x14ac:dyDescent="0.3">
      <c r="A254" s="1">
        <v>44871</v>
      </c>
      <c r="B254">
        <v>49691.18</v>
      </c>
      <c r="C254">
        <v>52393.85</v>
      </c>
      <c r="D254">
        <v>49579.85</v>
      </c>
      <c r="E254">
        <v>52300.2</v>
      </c>
      <c r="F254">
        <v>191851931</v>
      </c>
    </row>
    <row r="255" spans="1:6" x14ac:dyDescent="0.3">
      <c r="A255" s="1">
        <v>44878</v>
      </c>
      <c r="B255">
        <v>52433.13</v>
      </c>
      <c r="C255">
        <v>54480.61</v>
      </c>
      <c r="D255">
        <v>52307.519999999997</v>
      </c>
      <c r="E255">
        <v>54421.13</v>
      </c>
      <c r="F255">
        <v>216252787</v>
      </c>
    </row>
    <row r="256" spans="1:6" x14ac:dyDescent="0.3">
      <c r="A256" s="1">
        <v>44885</v>
      </c>
      <c r="B256">
        <v>55023.92</v>
      </c>
      <c r="C256">
        <v>56712.7</v>
      </c>
      <c r="D256">
        <v>54337.26</v>
      </c>
      <c r="E256">
        <v>54891.25</v>
      </c>
      <c r="F256">
        <v>268536991.84112</v>
      </c>
    </row>
    <row r="257" spans="1:6" x14ac:dyDescent="0.3">
      <c r="A257" s="1">
        <v>44892</v>
      </c>
      <c r="B257">
        <v>54850.98</v>
      </c>
      <c r="C257">
        <v>56440.71</v>
      </c>
      <c r="D257">
        <v>54174.37</v>
      </c>
      <c r="E257">
        <v>56280.53</v>
      </c>
      <c r="F257">
        <v>185945146</v>
      </c>
    </row>
    <row r="258" spans="1:6" x14ac:dyDescent="0.3">
      <c r="A258" s="1">
        <v>44899</v>
      </c>
      <c r="B258">
        <v>56042.53</v>
      </c>
      <c r="C258">
        <v>56867.54</v>
      </c>
      <c r="D258">
        <v>55452.88</v>
      </c>
      <c r="E258">
        <v>56207.29</v>
      </c>
      <c r="F258">
        <v>354657126</v>
      </c>
    </row>
    <row r="259" spans="1:6" x14ac:dyDescent="0.3">
      <c r="A259" s="1">
        <v>44906</v>
      </c>
      <c r="B259">
        <v>56494.69</v>
      </c>
      <c r="C259">
        <v>57021.59</v>
      </c>
      <c r="D259">
        <v>55447.35</v>
      </c>
      <c r="E259">
        <v>55836.35</v>
      </c>
      <c r="F259">
        <v>173836351.74359</v>
      </c>
    </row>
    <row r="260" spans="1:6" x14ac:dyDescent="0.3">
      <c r="A260" s="1">
        <v>44913</v>
      </c>
      <c r="B260">
        <v>55663.78</v>
      </c>
      <c r="C260">
        <v>57785.23</v>
      </c>
      <c r="D260">
        <v>55464.959999999999</v>
      </c>
      <c r="E260">
        <v>56032.12</v>
      </c>
      <c r="F260">
        <v>210265650</v>
      </c>
    </row>
    <row r="261" spans="1:6" x14ac:dyDescent="0.3">
      <c r="A261" s="1">
        <v>44920</v>
      </c>
      <c r="B261">
        <v>56072.3</v>
      </c>
      <c r="C261">
        <v>57545.79</v>
      </c>
      <c r="D261">
        <v>55643.34</v>
      </c>
      <c r="E261">
        <v>57039.91</v>
      </c>
      <c r="F261">
        <v>129520822.01012</v>
      </c>
    </row>
    <row r="262" spans="1:6" x14ac:dyDescent="0.3">
      <c r="A262" s="1">
        <v>44927</v>
      </c>
      <c r="B262">
        <v>57342.01</v>
      </c>
      <c r="C262">
        <v>57637.95</v>
      </c>
      <c r="D262">
        <v>56398.97</v>
      </c>
      <c r="E262">
        <v>57462.68</v>
      </c>
      <c r="F262">
        <v>116642115</v>
      </c>
    </row>
    <row r="263" spans="1:6" x14ac:dyDescent="0.3">
      <c r="A263" s="1">
        <v>44934</v>
      </c>
      <c r="B263">
        <v>57578.13</v>
      </c>
      <c r="C263">
        <v>60645.24</v>
      </c>
      <c r="D263">
        <v>57512.46</v>
      </c>
      <c r="E263">
        <v>59854.8</v>
      </c>
      <c r="F263">
        <v>192418505</v>
      </c>
    </row>
    <row r="264" spans="1:6" x14ac:dyDescent="0.3">
      <c r="A264" s="1">
        <v>44941</v>
      </c>
      <c r="B264">
        <v>60649.5</v>
      </c>
      <c r="C264">
        <v>62450.32</v>
      </c>
      <c r="D264">
        <v>60571.24</v>
      </c>
      <c r="E264">
        <v>61565.83</v>
      </c>
      <c r="F264">
        <v>266565087</v>
      </c>
    </row>
    <row r="265" spans="1:6" x14ac:dyDescent="0.3">
      <c r="A265" s="1">
        <v>44948</v>
      </c>
      <c r="B265">
        <v>61650.84</v>
      </c>
      <c r="C265">
        <v>62073.15</v>
      </c>
      <c r="D265">
        <v>59952.2</v>
      </c>
      <c r="E265">
        <v>60788.05</v>
      </c>
      <c r="F265">
        <v>223482320</v>
      </c>
    </row>
    <row r="266" spans="1:6" x14ac:dyDescent="0.3">
      <c r="A266" s="1">
        <v>44955</v>
      </c>
      <c r="B266">
        <v>61217.8</v>
      </c>
      <c r="C266">
        <v>62288.93</v>
      </c>
      <c r="D266">
        <v>60369.58</v>
      </c>
      <c r="E266">
        <v>61269.7</v>
      </c>
      <c r="F266">
        <v>198950049</v>
      </c>
    </row>
    <row r="267" spans="1:6" x14ac:dyDescent="0.3">
      <c r="A267" s="1">
        <v>44962</v>
      </c>
      <c r="B267">
        <v>60996.02</v>
      </c>
      <c r="C267">
        <v>61753.120000000003</v>
      </c>
      <c r="D267">
        <v>60332.71</v>
      </c>
      <c r="E267">
        <v>61465.85</v>
      </c>
      <c r="F267">
        <v>216154527</v>
      </c>
    </row>
    <row r="268" spans="1:6" x14ac:dyDescent="0.3">
      <c r="A268" s="1">
        <v>44969</v>
      </c>
      <c r="B268">
        <v>61285.22</v>
      </c>
      <c r="C268">
        <v>61791.66</v>
      </c>
      <c r="D268">
        <v>59742.03</v>
      </c>
      <c r="E268">
        <v>60008.87</v>
      </c>
      <c r="F268">
        <v>180752835</v>
      </c>
    </row>
    <row r="269" spans="1:6" x14ac:dyDescent="0.3">
      <c r="A269" s="1">
        <v>44976</v>
      </c>
      <c r="B269">
        <v>60364.72</v>
      </c>
      <c r="C269">
        <v>61038.82</v>
      </c>
      <c r="D269">
        <v>59726.8</v>
      </c>
      <c r="E269">
        <v>60459.17</v>
      </c>
      <c r="F269">
        <v>169004334</v>
      </c>
    </row>
    <row r="270" spans="1:6" x14ac:dyDescent="0.3">
      <c r="A270" s="1">
        <v>44983</v>
      </c>
      <c r="B270">
        <v>60597.17</v>
      </c>
      <c r="C270">
        <v>60597.17</v>
      </c>
      <c r="D270">
        <v>58411.69</v>
      </c>
      <c r="E270">
        <v>59051.34</v>
      </c>
      <c r="F270">
        <v>136914640</v>
      </c>
    </row>
    <row r="271" spans="1:6" x14ac:dyDescent="0.3">
      <c r="A271" s="1">
        <v>44990</v>
      </c>
      <c r="B271">
        <v>59206.13</v>
      </c>
      <c r="C271">
        <v>60767.21</v>
      </c>
      <c r="D271">
        <v>59009.02</v>
      </c>
      <c r="E271">
        <v>60205.87</v>
      </c>
      <c r="F271">
        <v>174067905</v>
      </c>
    </row>
    <row r="272" spans="1:6" x14ac:dyDescent="0.3">
      <c r="A272" s="1">
        <v>44997</v>
      </c>
      <c r="B272">
        <v>60558.69</v>
      </c>
      <c r="C272">
        <v>61554.09</v>
      </c>
      <c r="D272">
        <v>59172.5</v>
      </c>
      <c r="E272">
        <v>59570</v>
      </c>
      <c r="F272">
        <v>193863551</v>
      </c>
    </row>
    <row r="273" spans="1:6" x14ac:dyDescent="0.3">
      <c r="A273" s="1">
        <v>45004</v>
      </c>
      <c r="B273">
        <v>59843.48</v>
      </c>
      <c r="C273">
        <v>59843.48</v>
      </c>
      <c r="D273">
        <v>55840.78</v>
      </c>
      <c r="E273">
        <v>56283.05</v>
      </c>
      <c r="F273">
        <v>243537314</v>
      </c>
    </row>
    <row r="274" spans="1:6" x14ac:dyDescent="0.3">
      <c r="A274" s="1">
        <v>45011</v>
      </c>
      <c r="B274">
        <v>55639.98</v>
      </c>
      <c r="C274">
        <v>57686.62</v>
      </c>
      <c r="D274">
        <v>54837.78</v>
      </c>
      <c r="E274">
        <v>56024.38</v>
      </c>
      <c r="F274">
        <v>166523931</v>
      </c>
    </row>
    <row r="275" spans="1:6" x14ac:dyDescent="0.3">
      <c r="A275" s="1">
        <v>45018</v>
      </c>
      <c r="B275">
        <v>56438.84</v>
      </c>
      <c r="C275">
        <v>58998.58</v>
      </c>
      <c r="D275">
        <v>55951.25</v>
      </c>
      <c r="E275">
        <v>58608.76</v>
      </c>
      <c r="F275">
        <v>220222518</v>
      </c>
    </row>
    <row r="276" spans="1:6" x14ac:dyDescent="0.3">
      <c r="A276" s="1">
        <v>45025</v>
      </c>
      <c r="B276">
        <v>58827.01</v>
      </c>
      <c r="C276">
        <v>59620.75</v>
      </c>
      <c r="D276">
        <v>58395.22</v>
      </c>
      <c r="E276">
        <v>58538.87</v>
      </c>
      <c r="F276">
        <v>135331622</v>
      </c>
    </row>
    <row r="277" spans="1:6" x14ac:dyDescent="0.3">
      <c r="A277" s="1">
        <v>45032</v>
      </c>
      <c r="B277">
        <v>58886.43</v>
      </c>
      <c r="C277">
        <v>61597.5</v>
      </c>
      <c r="D277">
        <v>58691.1</v>
      </c>
      <c r="E277">
        <v>61293.06</v>
      </c>
      <c r="F277">
        <v>171515917</v>
      </c>
    </row>
    <row r="278" spans="1:6" x14ac:dyDescent="0.3">
      <c r="A278" s="1">
        <v>45039</v>
      </c>
      <c r="B278">
        <v>61514.36</v>
      </c>
      <c r="C278">
        <v>63195.06</v>
      </c>
      <c r="D278">
        <v>61403.56</v>
      </c>
      <c r="E278">
        <v>62409.21</v>
      </c>
      <c r="F278">
        <v>175121293</v>
      </c>
    </row>
    <row r="279" spans="1:6" x14ac:dyDescent="0.3">
      <c r="A279" s="1">
        <v>45046</v>
      </c>
      <c r="B279">
        <v>62290.91</v>
      </c>
      <c r="C279">
        <v>63780.13</v>
      </c>
      <c r="D279">
        <v>61537.33</v>
      </c>
      <c r="E279">
        <v>62948.5</v>
      </c>
      <c r="F279">
        <v>169465398</v>
      </c>
    </row>
    <row r="280" spans="1:6" x14ac:dyDescent="0.3">
      <c r="A280" s="1">
        <v>45053</v>
      </c>
      <c r="B280">
        <v>63059.44</v>
      </c>
      <c r="C280">
        <v>63731.79</v>
      </c>
      <c r="D280">
        <v>61800.83</v>
      </c>
      <c r="E280">
        <v>62692.959999999999</v>
      </c>
      <c r="F280">
        <v>103211100</v>
      </c>
    </row>
    <row r="281" spans="1:6" x14ac:dyDescent="0.3">
      <c r="A281" s="1">
        <v>45060</v>
      </c>
      <c r="B281">
        <v>62896.35</v>
      </c>
      <c r="C281">
        <v>64104.160000000003</v>
      </c>
      <c r="D281">
        <v>62704.67</v>
      </c>
      <c r="E281">
        <v>63669.39</v>
      </c>
      <c r="F281">
        <v>196428176</v>
      </c>
    </row>
    <row r="282" spans="1:6" x14ac:dyDescent="0.3">
      <c r="A282" s="1">
        <v>45067</v>
      </c>
      <c r="B282">
        <v>63982.2</v>
      </c>
      <c r="C282">
        <v>64940.29</v>
      </c>
      <c r="D282">
        <v>63419.58</v>
      </c>
      <c r="E282">
        <v>64919.22</v>
      </c>
      <c r="F282">
        <v>184988034</v>
      </c>
    </row>
    <row r="283" spans="1:6" x14ac:dyDescent="0.3">
      <c r="A283" s="1">
        <v>45074</v>
      </c>
      <c r="B283">
        <v>64978.85</v>
      </c>
      <c r="C283">
        <v>65992.36</v>
      </c>
      <c r="D283">
        <v>63441.9</v>
      </c>
      <c r="E283">
        <v>64788.01</v>
      </c>
      <c r="F283">
        <v>176973966.72865999</v>
      </c>
    </row>
    <row r="284" spans="1:6" x14ac:dyDescent="0.3">
      <c r="A284" s="1">
        <v>45081</v>
      </c>
      <c r="B284">
        <v>65081.440000000002</v>
      </c>
      <c r="C284">
        <v>65654.39</v>
      </c>
      <c r="D284">
        <v>62127.83</v>
      </c>
      <c r="E284">
        <v>65654.39</v>
      </c>
      <c r="F284">
        <v>188256340</v>
      </c>
    </row>
    <row r="285" spans="1:6" x14ac:dyDescent="0.3">
      <c r="A285" s="1">
        <v>45088</v>
      </c>
      <c r="B285">
        <v>65882.399999999994</v>
      </c>
      <c r="C285">
        <v>66801.86</v>
      </c>
      <c r="D285">
        <v>65464.56</v>
      </c>
      <c r="E285">
        <v>66531.53</v>
      </c>
      <c r="F285">
        <v>137614855</v>
      </c>
    </row>
    <row r="286" spans="1:6" x14ac:dyDescent="0.3">
      <c r="A286" s="1">
        <v>45095</v>
      </c>
      <c r="B286">
        <v>66582.399999999994</v>
      </c>
      <c r="C286">
        <v>68433.53</v>
      </c>
      <c r="D286">
        <v>65605.77</v>
      </c>
      <c r="E286">
        <v>67850.509999999995</v>
      </c>
      <c r="F286">
        <v>260606966.85402</v>
      </c>
    </row>
    <row r="287" spans="1:6" x14ac:dyDescent="0.3">
      <c r="A287" s="1">
        <v>45102</v>
      </c>
      <c r="B287">
        <v>67711.490000000005</v>
      </c>
      <c r="C287">
        <v>68154.09</v>
      </c>
      <c r="D287">
        <v>66227.66</v>
      </c>
      <c r="E287">
        <v>66272.990000000005</v>
      </c>
      <c r="F287">
        <v>138801130</v>
      </c>
    </row>
    <row r="288" spans="1:6" x14ac:dyDescent="0.3">
      <c r="A288" s="1">
        <v>45109</v>
      </c>
      <c r="B288">
        <v>66502.880000000005</v>
      </c>
      <c r="C288">
        <v>67484.429999999993</v>
      </c>
      <c r="D288">
        <v>66011.990000000005</v>
      </c>
      <c r="E288">
        <v>67283.22</v>
      </c>
      <c r="F288">
        <v>139761963.25183001</v>
      </c>
    </row>
    <row r="289" spans="1:6" x14ac:dyDescent="0.3">
      <c r="A289" s="1">
        <v>45116</v>
      </c>
      <c r="B289">
        <v>67512.95</v>
      </c>
      <c r="C289">
        <v>68037.429999999993</v>
      </c>
      <c r="D289">
        <v>65743.850000000006</v>
      </c>
      <c r="E289">
        <v>67181.67</v>
      </c>
      <c r="F289">
        <v>170217211.49849999</v>
      </c>
    </row>
    <row r="290" spans="1:6" x14ac:dyDescent="0.3">
      <c r="A290" s="1">
        <v>45123</v>
      </c>
      <c r="B290">
        <v>66927.42</v>
      </c>
      <c r="C290">
        <v>70566.899999999994</v>
      </c>
      <c r="D290">
        <v>66828.240000000005</v>
      </c>
      <c r="E290">
        <v>70242.39</v>
      </c>
      <c r="F290">
        <v>153585468</v>
      </c>
    </row>
    <row r="291" spans="1:6" x14ac:dyDescent="0.3">
      <c r="A291" s="1">
        <v>45130</v>
      </c>
      <c r="B291">
        <v>70111.73</v>
      </c>
      <c r="C291">
        <v>71855.89</v>
      </c>
      <c r="D291">
        <v>70111.73</v>
      </c>
      <c r="E291">
        <v>71298.19</v>
      </c>
      <c r="F291">
        <v>218446886.51730999</v>
      </c>
    </row>
    <row r="292" spans="1:6" x14ac:dyDescent="0.3">
      <c r="A292" s="1">
        <v>45137</v>
      </c>
      <c r="B292">
        <v>71406.320000000007</v>
      </c>
      <c r="C292">
        <v>72129.48</v>
      </c>
      <c r="D292">
        <v>71216.399999999994</v>
      </c>
      <c r="E292">
        <v>71965.41</v>
      </c>
      <c r="F292">
        <v>136557800</v>
      </c>
    </row>
    <row r="293" spans="1:6" x14ac:dyDescent="0.3">
      <c r="A293" s="1">
        <v>45144</v>
      </c>
      <c r="B293">
        <v>72107.48</v>
      </c>
      <c r="C293">
        <v>72440.23</v>
      </c>
      <c r="D293">
        <v>70233.490000000005</v>
      </c>
      <c r="E293">
        <v>71471.63</v>
      </c>
      <c r="F293">
        <v>141717261</v>
      </c>
    </row>
    <row r="294" spans="1:6" x14ac:dyDescent="0.3">
      <c r="A294" s="1">
        <v>45151</v>
      </c>
      <c r="B294">
        <v>71339.350000000006</v>
      </c>
      <c r="C294">
        <v>71377.48</v>
      </c>
      <c r="D294">
        <v>69550.61</v>
      </c>
      <c r="E294">
        <v>70503.710000000006</v>
      </c>
      <c r="F294">
        <v>142995210</v>
      </c>
    </row>
    <row r="295" spans="1:6" x14ac:dyDescent="0.3">
      <c r="A295" s="1">
        <v>45158</v>
      </c>
      <c r="B295">
        <v>70121.03</v>
      </c>
      <c r="C295">
        <v>70528.320000000007</v>
      </c>
      <c r="D295">
        <v>67601.89</v>
      </c>
      <c r="E295">
        <v>68084.460000000006</v>
      </c>
      <c r="F295">
        <v>111689833.84083</v>
      </c>
    </row>
    <row r="296" spans="1:6" x14ac:dyDescent="0.3">
      <c r="A296" s="1">
        <v>45165</v>
      </c>
      <c r="B296">
        <v>68131.759999999995</v>
      </c>
      <c r="C296">
        <v>68775.14</v>
      </c>
      <c r="D296">
        <v>67377.16</v>
      </c>
      <c r="E296">
        <v>67706.429999999993</v>
      </c>
      <c r="F296">
        <v>143473628.51141</v>
      </c>
    </row>
    <row r="297" spans="1:6" x14ac:dyDescent="0.3">
      <c r="A297" s="1">
        <v>45172</v>
      </c>
      <c r="B297">
        <v>68091.88</v>
      </c>
      <c r="C297">
        <v>69168.100000000006</v>
      </c>
      <c r="D297">
        <v>67760.75</v>
      </c>
      <c r="E297">
        <v>69017.61</v>
      </c>
      <c r="F297">
        <v>162215919</v>
      </c>
    </row>
    <row r="298" spans="1:6" x14ac:dyDescent="0.3">
      <c r="A298" s="1">
        <v>45179</v>
      </c>
      <c r="B298">
        <v>69098</v>
      </c>
      <c r="C298">
        <v>69326.48</v>
      </c>
      <c r="D298">
        <v>65475.46</v>
      </c>
      <c r="E298">
        <v>66542.34</v>
      </c>
      <c r="F298">
        <v>187328453</v>
      </c>
    </row>
    <row r="299" spans="1:6" x14ac:dyDescent="0.3">
      <c r="A299" s="1">
        <v>45186</v>
      </c>
      <c r="B299">
        <v>67008.399999999994</v>
      </c>
      <c r="C299">
        <v>67738.86</v>
      </c>
      <c r="D299">
        <v>66183.59</v>
      </c>
      <c r="E299">
        <v>67368.11</v>
      </c>
      <c r="F299">
        <v>180337375</v>
      </c>
    </row>
    <row r="300" spans="1:6" x14ac:dyDescent="0.3">
      <c r="A300" s="1">
        <v>45193</v>
      </c>
      <c r="B300">
        <v>67375.83</v>
      </c>
      <c r="C300">
        <v>67556.320000000007</v>
      </c>
      <c r="D300">
        <v>65948.740000000005</v>
      </c>
      <c r="E300">
        <v>66519.31</v>
      </c>
      <c r="F300">
        <v>146247594</v>
      </c>
    </row>
    <row r="301" spans="1:6" x14ac:dyDescent="0.3">
      <c r="A301" s="1">
        <v>45200</v>
      </c>
      <c r="B301">
        <v>66425.3</v>
      </c>
      <c r="C301">
        <v>66741.009999999995</v>
      </c>
      <c r="D301">
        <v>64082.91</v>
      </c>
      <c r="E301">
        <v>65397.43</v>
      </c>
      <c r="F301">
        <v>162616343.68469</v>
      </c>
    </row>
    <row r="302" spans="1:6" x14ac:dyDescent="0.3">
      <c r="A302" s="1">
        <v>45207</v>
      </c>
      <c r="B302">
        <v>65427.74</v>
      </c>
      <c r="C302">
        <v>65474.09</v>
      </c>
      <c r="D302">
        <v>63210.28</v>
      </c>
      <c r="E302">
        <v>63903.35</v>
      </c>
      <c r="F302">
        <v>193118389</v>
      </c>
    </row>
    <row r="303" spans="1:6" x14ac:dyDescent="0.3">
      <c r="A303" s="1">
        <v>45214</v>
      </c>
      <c r="B303">
        <v>63747.05</v>
      </c>
      <c r="C303">
        <v>67422.62</v>
      </c>
      <c r="D303">
        <v>63515.7</v>
      </c>
      <c r="E303">
        <v>67061.899999999994</v>
      </c>
      <c r="F303">
        <v>231398241</v>
      </c>
    </row>
    <row r="304" spans="1:6" x14ac:dyDescent="0.3">
      <c r="A304" s="1">
        <v>45221</v>
      </c>
      <c r="B304">
        <v>68544.19</v>
      </c>
      <c r="C304">
        <v>71985.289999999994</v>
      </c>
      <c r="D304">
        <v>68120.13</v>
      </c>
      <c r="E304">
        <v>68361.11</v>
      </c>
      <c r="F304">
        <v>286432310</v>
      </c>
    </row>
    <row r="305" spans="1:6" x14ac:dyDescent="0.3">
      <c r="A305" s="1">
        <v>45228</v>
      </c>
      <c r="B305">
        <v>68428.479999999996</v>
      </c>
      <c r="C305">
        <v>71087.37</v>
      </c>
      <c r="D305">
        <v>68017.89</v>
      </c>
      <c r="E305">
        <v>70290.31</v>
      </c>
      <c r="F305">
        <v>181334978</v>
      </c>
    </row>
    <row r="306" spans="1:6" x14ac:dyDescent="0.3">
      <c r="A306" s="1">
        <v>45235</v>
      </c>
      <c r="B306">
        <v>70656.600000000006</v>
      </c>
      <c r="C306">
        <v>72741.95</v>
      </c>
      <c r="D306">
        <v>70567.929999999993</v>
      </c>
      <c r="E306">
        <v>72473.240000000005</v>
      </c>
      <c r="F306">
        <v>145357299</v>
      </c>
    </row>
    <row r="307" spans="1:6" x14ac:dyDescent="0.3">
      <c r="A307" s="1">
        <v>45242</v>
      </c>
      <c r="B307">
        <v>72798.91</v>
      </c>
      <c r="C307">
        <v>73293.69</v>
      </c>
      <c r="D307">
        <v>71311.83</v>
      </c>
      <c r="E307">
        <v>71545.8</v>
      </c>
      <c r="F307">
        <v>149404945</v>
      </c>
    </row>
    <row r="308" spans="1:6" x14ac:dyDescent="0.3">
      <c r="A308" s="1">
        <v>45249</v>
      </c>
      <c r="B308">
        <v>71814.11</v>
      </c>
      <c r="C308">
        <v>74960.59</v>
      </c>
      <c r="D308">
        <v>71183.710000000006</v>
      </c>
      <c r="E308">
        <v>74091.850000000006</v>
      </c>
      <c r="F308">
        <v>209464219</v>
      </c>
    </row>
    <row r="309" spans="1:6" x14ac:dyDescent="0.3">
      <c r="A309" s="1">
        <v>45256</v>
      </c>
      <c r="B309">
        <v>74207.14</v>
      </c>
      <c r="C309">
        <v>75287.7</v>
      </c>
      <c r="D309">
        <v>74060</v>
      </c>
      <c r="E309">
        <v>74469.990000000005</v>
      </c>
      <c r="F309">
        <v>161913918</v>
      </c>
    </row>
    <row r="310" spans="1:6" x14ac:dyDescent="0.3">
      <c r="A310" s="1">
        <v>45263</v>
      </c>
      <c r="B310">
        <v>74638.039999999994</v>
      </c>
      <c r="C310">
        <v>76319.05</v>
      </c>
      <c r="D310">
        <v>73535.520000000004</v>
      </c>
      <c r="E310">
        <v>76319.05</v>
      </c>
      <c r="F310">
        <v>228328623</v>
      </c>
    </row>
    <row r="311" spans="1:6" x14ac:dyDescent="0.3">
      <c r="A311" s="1">
        <v>45270</v>
      </c>
      <c r="B311">
        <v>76286.69</v>
      </c>
      <c r="C311">
        <v>77666.22</v>
      </c>
      <c r="D311">
        <v>75979.23</v>
      </c>
      <c r="E311">
        <v>77111.850000000006</v>
      </c>
      <c r="F311">
        <v>156840452</v>
      </c>
    </row>
    <row r="312" spans="1:6" x14ac:dyDescent="0.3">
      <c r="A312" s="1">
        <v>45277</v>
      </c>
      <c r="B312">
        <v>77448.69</v>
      </c>
      <c r="C312">
        <v>79011.649999999994</v>
      </c>
      <c r="D312">
        <v>76583.14</v>
      </c>
      <c r="E312">
        <v>77647.100000000006</v>
      </c>
      <c r="F312">
        <v>227851598</v>
      </c>
    </row>
    <row r="313" spans="1:6" x14ac:dyDescent="0.3">
      <c r="A313" s="1">
        <v>45284</v>
      </c>
      <c r="B313">
        <v>77748.44</v>
      </c>
      <c r="C313">
        <v>79465.55</v>
      </c>
      <c r="D313">
        <v>77620.67</v>
      </c>
      <c r="E313">
        <v>78667.789999999994</v>
      </c>
      <c r="F313">
        <v>159311326</v>
      </c>
    </row>
    <row r="314" spans="1:6" x14ac:dyDescent="0.3">
      <c r="A314" s="1">
        <v>45291</v>
      </c>
      <c r="B314">
        <v>78916.600000000006</v>
      </c>
      <c r="C314">
        <v>79548.69</v>
      </c>
      <c r="D314">
        <v>78202.600000000006</v>
      </c>
      <c r="E314">
        <v>78459.91</v>
      </c>
      <c r="F314">
        <v>103302448</v>
      </c>
    </row>
    <row r="315" spans="1:6" x14ac:dyDescent="0.3">
      <c r="A315" s="1">
        <v>45298</v>
      </c>
      <c r="B315">
        <v>78685.78</v>
      </c>
      <c r="C315">
        <v>78829.94</v>
      </c>
      <c r="D315">
        <v>75293.42</v>
      </c>
      <c r="E315">
        <v>76593.759999999995</v>
      </c>
      <c r="F315">
        <v>154516101</v>
      </c>
    </row>
    <row r="316" spans="1:6" x14ac:dyDescent="0.3">
      <c r="A316" s="1">
        <v>45305</v>
      </c>
      <c r="B316">
        <v>76233.7</v>
      </c>
      <c r="C316">
        <v>77580.600000000006</v>
      </c>
      <c r="D316">
        <v>75607.100000000006</v>
      </c>
      <c r="E316">
        <v>76106.23</v>
      </c>
      <c r="F316">
        <v>170158345</v>
      </c>
    </row>
    <row r="317" spans="1:6" x14ac:dyDescent="0.3">
      <c r="A317" s="1">
        <v>45312</v>
      </c>
      <c r="B317">
        <v>76289.77</v>
      </c>
      <c r="C317">
        <v>76289.77</v>
      </c>
      <c r="D317">
        <v>73482.75</v>
      </c>
      <c r="E317">
        <v>74774.929999999993</v>
      </c>
      <c r="F317">
        <v>156113069</v>
      </c>
    </row>
    <row r="318" spans="1:6" x14ac:dyDescent="0.3">
      <c r="A318" s="1">
        <v>45319</v>
      </c>
      <c r="B318">
        <v>75338.17</v>
      </c>
      <c r="C318">
        <v>75714.73</v>
      </c>
      <c r="D318">
        <v>74114.36</v>
      </c>
      <c r="E318">
        <v>75683.59</v>
      </c>
      <c r="F318">
        <v>223418430</v>
      </c>
    </row>
    <row r="319" spans="1:6" x14ac:dyDescent="0.3">
      <c r="A319" s="1">
        <v>45326</v>
      </c>
      <c r="B319">
        <v>75547.55</v>
      </c>
      <c r="C319">
        <v>80044.460000000006</v>
      </c>
      <c r="D319">
        <v>75240.56</v>
      </c>
      <c r="E319">
        <v>79575.14</v>
      </c>
      <c r="F319">
        <v>211501605</v>
      </c>
    </row>
    <row r="320" spans="1:6" x14ac:dyDescent="0.3">
      <c r="A320" s="1">
        <v>45333</v>
      </c>
      <c r="B320">
        <v>79980.52</v>
      </c>
      <c r="C320">
        <v>80392.31</v>
      </c>
      <c r="D320">
        <v>78279.570000000007</v>
      </c>
      <c r="E320">
        <v>78450.66</v>
      </c>
      <c r="F320">
        <v>255574113</v>
      </c>
    </row>
    <row r="321" spans="1:6" x14ac:dyDescent="0.3">
      <c r="A321" s="1">
        <v>45340</v>
      </c>
      <c r="B321">
        <v>78748.83</v>
      </c>
      <c r="C321">
        <v>80619.710000000006</v>
      </c>
      <c r="D321">
        <v>77695.66</v>
      </c>
      <c r="E321">
        <v>80147.009999999995</v>
      </c>
      <c r="F321">
        <v>190048343</v>
      </c>
    </row>
    <row r="322" spans="1:6" x14ac:dyDescent="0.3">
      <c r="A322" s="1">
        <v>45347</v>
      </c>
      <c r="B322">
        <v>80122.34</v>
      </c>
      <c r="C322">
        <v>83704.53</v>
      </c>
      <c r="D322">
        <v>80122.34</v>
      </c>
      <c r="E322">
        <v>83265.56</v>
      </c>
      <c r="F322">
        <v>181166424</v>
      </c>
    </row>
    <row r="323" spans="1:6" x14ac:dyDescent="0.3">
      <c r="A323" s="1">
        <v>45354</v>
      </c>
      <c r="B323">
        <v>83335.33</v>
      </c>
      <c r="C323">
        <v>83797.23</v>
      </c>
      <c r="D323">
        <v>81536.350000000006</v>
      </c>
      <c r="E323">
        <v>82172.36</v>
      </c>
      <c r="F323">
        <v>212861088</v>
      </c>
    </row>
    <row r="324" spans="1:6" x14ac:dyDescent="0.3">
      <c r="A324" s="1">
        <v>45361</v>
      </c>
      <c r="B324">
        <v>82617.37</v>
      </c>
      <c r="C324">
        <v>82715.41</v>
      </c>
      <c r="D324">
        <v>79100.740000000005</v>
      </c>
      <c r="E324">
        <v>80199.539999999994</v>
      </c>
      <c r="F324">
        <v>179022334</v>
      </c>
    </row>
    <row r="325" spans="1:6" x14ac:dyDescent="0.3">
      <c r="A325" s="1">
        <v>45368</v>
      </c>
      <c r="B325">
        <v>79894.990000000005</v>
      </c>
      <c r="C325">
        <v>82365.84</v>
      </c>
      <c r="D325">
        <v>78934</v>
      </c>
      <c r="E325">
        <v>80199.350000000006</v>
      </c>
      <c r="F325">
        <v>260830805</v>
      </c>
    </row>
    <row r="326" spans="1:6" x14ac:dyDescent="0.3">
      <c r="A326" s="1">
        <v>45375</v>
      </c>
      <c r="B326">
        <v>80504.27</v>
      </c>
      <c r="C326">
        <v>82001.11</v>
      </c>
      <c r="D326">
        <v>78497.89</v>
      </c>
      <c r="E326">
        <v>80992.639999999999</v>
      </c>
      <c r="F326">
        <v>153721613</v>
      </c>
    </row>
    <row r="327" spans="1:6" x14ac:dyDescent="0.3">
      <c r="A327" s="1">
        <v>45382</v>
      </c>
      <c r="B327">
        <v>80833.149999999994</v>
      </c>
      <c r="C327">
        <v>82823.03</v>
      </c>
      <c r="D327">
        <v>79854.19</v>
      </c>
      <c r="E327">
        <v>82745.58</v>
      </c>
      <c r="F327">
        <v>118774593</v>
      </c>
    </row>
    <row r="328" spans="1:6" x14ac:dyDescent="0.3">
      <c r="A328" s="1">
        <v>45389</v>
      </c>
      <c r="B328">
        <v>83160.52</v>
      </c>
      <c r="C328">
        <v>83958.85</v>
      </c>
      <c r="D328">
        <v>82418.14</v>
      </c>
      <c r="E328">
        <v>83642.11</v>
      </c>
      <c r="F328">
        <v>169942370</v>
      </c>
    </row>
    <row r="329" spans="1:6" x14ac:dyDescent="0.3">
      <c r="A329" s="1">
        <v>45396</v>
      </c>
      <c r="B329">
        <v>83917.58</v>
      </c>
      <c r="C329">
        <v>85274.91</v>
      </c>
      <c r="D329">
        <v>82862.81</v>
      </c>
      <c r="E329">
        <v>82864.67</v>
      </c>
      <c r="F329">
        <v>236975978</v>
      </c>
    </row>
    <row r="330" spans="1:6" x14ac:dyDescent="0.3">
      <c r="A330" s="1">
        <v>45403</v>
      </c>
      <c r="B330">
        <v>83486.8</v>
      </c>
      <c r="C330">
        <v>83785.679999999993</v>
      </c>
      <c r="D330">
        <v>81037.09</v>
      </c>
      <c r="E330">
        <v>83206.02</v>
      </c>
      <c r="F330">
        <v>218703240.59740001</v>
      </c>
    </row>
    <row r="331" spans="1:6" x14ac:dyDescent="0.3">
      <c r="A331" s="1">
        <v>45410</v>
      </c>
      <c r="B331">
        <v>83604.34</v>
      </c>
      <c r="C331">
        <v>85405.56</v>
      </c>
      <c r="D331">
        <v>83127.179999999993</v>
      </c>
      <c r="E331">
        <v>84443.72</v>
      </c>
      <c r="F331">
        <v>196351686.90136999</v>
      </c>
    </row>
    <row r="332" spans="1:6" x14ac:dyDescent="0.3">
      <c r="A332" s="1">
        <v>45417</v>
      </c>
      <c r="B332">
        <v>84756.53</v>
      </c>
      <c r="C332">
        <v>85468.44</v>
      </c>
      <c r="D332">
        <v>84002.12</v>
      </c>
      <c r="E332">
        <v>84393.73</v>
      </c>
      <c r="F332">
        <v>100182105</v>
      </c>
    </row>
    <row r="333" spans="1:6" x14ac:dyDescent="0.3">
      <c r="A333" s="1">
        <v>45424</v>
      </c>
      <c r="B333">
        <v>85124.34</v>
      </c>
      <c r="C333">
        <v>87863.07</v>
      </c>
      <c r="D333">
        <v>84688.11</v>
      </c>
      <c r="E333">
        <v>86508.67</v>
      </c>
      <c r="F333">
        <v>275912489</v>
      </c>
    </row>
    <row r="334" spans="1:6" x14ac:dyDescent="0.3">
      <c r="A334" s="1">
        <v>45431</v>
      </c>
      <c r="B334">
        <v>86855.87</v>
      </c>
      <c r="C334">
        <v>88778.19</v>
      </c>
      <c r="D334">
        <v>86572.51</v>
      </c>
      <c r="E334">
        <v>88734.63</v>
      </c>
      <c r="F334">
        <v>238148360</v>
      </c>
    </row>
    <row r="335" spans="1:6" x14ac:dyDescent="0.3">
      <c r="A335" s="1">
        <v>45438</v>
      </c>
      <c r="B335">
        <v>89243.71</v>
      </c>
      <c r="C335">
        <v>89657.97</v>
      </c>
      <c r="D335">
        <v>87247.64</v>
      </c>
      <c r="E335">
        <v>87690.05</v>
      </c>
      <c r="F335">
        <v>221010033</v>
      </c>
    </row>
    <row r="336" spans="1:6" x14ac:dyDescent="0.3">
      <c r="A336" s="1">
        <v>45445</v>
      </c>
      <c r="B336">
        <v>88033.87</v>
      </c>
      <c r="C336">
        <v>88284.23</v>
      </c>
      <c r="D336">
        <v>85405.05</v>
      </c>
      <c r="E336">
        <v>86315.26</v>
      </c>
      <c r="F336">
        <v>190793455.56345999</v>
      </c>
    </row>
    <row r="337" spans="1:6" x14ac:dyDescent="0.3">
      <c r="A337" s="1">
        <v>45452</v>
      </c>
      <c r="B337">
        <v>87298.74</v>
      </c>
      <c r="C337">
        <v>87417.93</v>
      </c>
      <c r="D337">
        <v>84541.27</v>
      </c>
      <c r="E337">
        <v>84902.67</v>
      </c>
      <c r="F337">
        <v>140166305</v>
      </c>
    </row>
    <row r="338" spans="1:6" x14ac:dyDescent="0.3">
      <c r="A338" s="1">
        <v>45459</v>
      </c>
      <c r="B338">
        <v>84601.48</v>
      </c>
      <c r="C338">
        <v>85265.51</v>
      </c>
      <c r="D338">
        <v>83011.62</v>
      </c>
      <c r="E338">
        <v>83875.740000000005</v>
      </c>
      <c r="F338">
        <v>136886114</v>
      </c>
    </row>
    <row r="339" spans="1:6" x14ac:dyDescent="0.3">
      <c r="A339" s="1">
        <v>45466</v>
      </c>
      <c r="B339">
        <v>84011.66</v>
      </c>
      <c r="C339">
        <v>87110.62</v>
      </c>
      <c r="D339">
        <v>83945.76</v>
      </c>
      <c r="E339">
        <v>86415.61</v>
      </c>
      <c r="F339">
        <v>163084688</v>
      </c>
    </row>
    <row r="340" spans="1:6" x14ac:dyDescent="0.3">
      <c r="A340" s="1">
        <v>45473</v>
      </c>
      <c r="B340">
        <v>86590.69</v>
      </c>
      <c r="C340">
        <v>88878.49</v>
      </c>
      <c r="D340">
        <v>86363.6</v>
      </c>
      <c r="E340">
        <v>88613.67</v>
      </c>
      <c r="F340">
        <v>163120542.40516999</v>
      </c>
    </row>
    <row r="341" spans="1:6" x14ac:dyDescent="0.3">
      <c r="A341" s="1">
        <v>45480</v>
      </c>
      <c r="B341">
        <v>88902.23</v>
      </c>
      <c r="C341">
        <v>89084.78</v>
      </c>
      <c r="D341">
        <v>87141.54</v>
      </c>
      <c r="E341">
        <v>87297.02</v>
      </c>
      <c r="F341">
        <v>123955315</v>
      </c>
    </row>
    <row r="342" spans="1:6" x14ac:dyDescent="0.3">
      <c r="A342" s="1">
        <v>45487</v>
      </c>
      <c r="B342">
        <v>87483.41</v>
      </c>
      <c r="C342">
        <v>88920.67</v>
      </c>
      <c r="D342">
        <v>87334.23</v>
      </c>
      <c r="E342">
        <v>88693.82</v>
      </c>
      <c r="F342">
        <v>121510061</v>
      </c>
    </row>
    <row r="343" spans="1:6" x14ac:dyDescent="0.3">
      <c r="A343" s="1">
        <v>45494</v>
      </c>
      <c r="B343">
        <v>88709.77</v>
      </c>
      <c r="C343">
        <v>88709.77</v>
      </c>
      <c r="D343">
        <v>84253.56</v>
      </c>
      <c r="E343">
        <v>85852.44</v>
      </c>
      <c r="F343">
        <v>146855455.68421</v>
      </c>
    </row>
    <row r="344" spans="1:6" x14ac:dyDescent="0.3">
      <c r="A344" s="1">
        <v>45501</v>
      </c>
      <c r="B344">
        <v>86052.15</v>
      </c>
      <c r="C344">
        <v>86486.67</v>
      </c>
      <c r="D344">
        <v>82831</v>
      </c>
      <c r="E344">
        <v>83712.63</v>
      </c>
      <c r="F344">
        <v>122971689.30859999</v>
      </c>
    </row>
    <row r="345" spans="1:6" x14ac:dyDescent="0.3">
      <c r="A345" s="1">
        <v>45508</v>
      </c>
      <c r="B345">
        <v>84359.41</v>
      </c>
      <c r="C345">
        <v>84637.14</v>
      </c>
      <c r="D345">
        <v>81347.53</v>
      </c>
      <c r="E345">
        <v>81648.83</v>
      </c>
      <c r="F345">
        <v>124488090</v>
      </c>
    </row>
    <row r="346" spans="1:6" x14ac:dyDescent="0.3">
      <c r="A346" s="1">
        <v>45515</v>
      </c>
      <c r="B346">
        <v>78503.17</v>
      </c>
      <c r="C346">
        <v>80645.509999999995</v>
      </c>
      <c r="D346">
        <v>77412.12</v>
      </c>
      <c r="E346">
        <v>79603.179999999993</v>
      </c>
      <c r="F346">
        <v>176443170</v>
      </c>
    </row>
    <row r="347" spans="1:6" x14ac:dyDescent="0.3">
      <c r="A347" s="1">
        <v>45522</v>
      </c>
      <c r="B347">
        <v>80120.429999999993</v>
      </c>
      <c r="C347">
        <v>84690.74</v>
      </c>
      <c r="D347">
        <v>80120.429999999993</v>
      </c>
      <c r="E347">
        <v>84690.74</v>
      </c>
      <c r="F347">
        <v>99919357.145631</v>
      </c>
    </row>
    <row r="348" spans="1:6" x14ac:dyDescent="0.3">
      <c r="A348" s="1">
        <v>45529</v>
      </c>
      <c r="B348">
        <v>84522.69</v>
      </c>
      <c r="C348">
        <v>85185.39</v>
      </c>
      <c r="D348">
        <v>83665.88</v>
      </c>
      <c r="E348">
        <v>84158.33</v>
      </c>
      <c r="F348">
        <v>116762359.99139</v>
      </c>
    </row>
    <row r="349" spans="1:6" x14ac:dyDescent="0.3">
      <c r="A349" s="1">
        <v>45536</v>
      </c>
      <c r="B349">
        <v>84353.39</v>
      </c>
      <c r="C349">
        <v>84939.15</v>
      </c>
      <c r="D349">
        <v>83210.25</v>
      </c>
      <c r="E349">
        <v>84868.25</v>
      </c>
      <c r="F349">
        <v>142653518</v>
      </c>
    </row>
    <row r="350" spans="1:6" x14ac:dyDescent="0.3">
      <c r="A350" s="1">
        <v>45543</v>
      </c>
      <c r="B350">
        <v>84700.77</v>
      </c>
      <c r="C350">
        <v>86462.18</v>
      </c>
      <c r="D350">
        <v>81702.679999999993</v>
      </c>
      <c r="E350">
        <v>81744.47</v>
      </c>
      <c r="F350">
        <v>145484037.56083</v>
      </c>
    </row>
    <row r="351" spans="1:6" x14ac:dyDescent="0.3">
      <c r="A351" s="1">
        <v>45550</v>
      </c>
      <c r="B351">
        <v>82219.95</v>
      </c>
      <c r="C351">
        <v>82485.009999999995</v>
      </c>
      <c r="D351">
        <v>79873.94</v>
      </c>
      <c r="E351">
        <v>82302.58</v>
      </c>
      <c r="F351">
        <v>132564447</v>
      </c>
    </row>
    <row r="352" spans="1:6" x14ac:dyDescent="0.3">
      <c r="A352" s="1">
        <v>45557</v>
      </c>
      <c r="B352">
        <v>82252.13</v>
      </c>
      <c r="C352">
        <v>83528.38</v>
      </c>
      <c r="D352">
        <v>81388.5</v>
      </c>
      <c r="E352">
        <v>81759.710000000006</v>
      </c>
      <c r="F352">
        <v>197767976</v>
      </c>
    </row>
    <row r="353" spans="1:6" x14ac:dyDescent="0.3">
      <c r="A353" s="1">
        <v>45564</v>
      </c>
      <c r="B353">
        <v>82066.75</v>
      </c>
      <c r="C353">
        <v>85081.4</v>
      </c>
      <c r="D353">
        <v>81026.91</v>
      </c>
      <c r="E353">
        <v>84947.19</v>
      </c>
      <c r="F353">
        <v>159843189</v>
      </c>
    </row>
    <row r="354" spans="1:6" x14ac:dyDescent="0.3">
      <c r="A354" s="1">
        <v>45571</v>
      </c>
      <c r="B354">
        <v>84800.12</v>
      </c>
      <c r="C354">
        <v>84920.65</v>
      </c>
      <c r="D354">
        <v>81480.240000000005</v>
      </c>
      <c r="E354">
        <v>82010.86</v>
      </c>
      <c r="F354">
        <v>134317244</v>
      </c>
    </row>
    <row r="355" spans="1:6" x14ac:dyDescent="0.3">
      <c r="A355" s="1">
        <v>45578</v>
      </c>
      <c r="B355">
        <v>82494.28</v>
      </c>
      <c r="C355">
        <v>83660.81</v>
      </c>
      <c r="D355">
        <v>80921.23</v>
      </c>
      <c r="E355">
        <v>83455.17</v>
      </c>
      <c r="F355">
        <v>165336266</v>
      </c>
    </row>
    <row r="356" spans="1:6" x14ac:dyDescent="0.3">
      <c r="A356" s="1">
        <v>45585</v>
      </c>
      <c r="B356">
        <v>83624.479999999996</v>
      </c>
      <c r="C356">
        <v>83943.14</v>
      </c>
      <c r="D356">
        <v>81796.320000000007</v>
      </c>
      <c r="E356">
        <v>82650.039999999994</v>
      </c>
      <c r="F356">
        <v>157136596</v>
      </c>
    </row>
    <row r="357" spans="1:6" x14ac:dyDescent="0.3">
      <c r="A357" s="1">
        <v>45592</v>
      </c>
      <c r="B357">
        <v>82556.009999999995</v>
      </c>
      <c r="C357">
        <v>83012.13</v>
      </c>
      <c r="D357">
        <v>80264.95</v>
      </c>
      <c r="E357">
        <v>80755.53</v>
      </c>
      <c r="F357">
        <v>131071741</v>
      </c>
    </row>
    <row r="358" spans="1:6" x14ac:dyDescent="0.3">
      <c r="A358" s="1">
        <v>45599</v>
      </c>
      <c r="B358">
        <v>81100.740000000005</v>
      </c>
      <c r="C358">
        <v>81934.179999999993</v>
      </c>
      <c r="D358">
        <v>79254.7</v>
      </c>
      <c r="E358">
        <v>79550.320000000007</v>
      </c>
      <c r="F358">
        <v>116149665</v>
      </c>
    </row>
    <row r="359" spans="1:6" x14ac:dyDescent="0.3">
      <c r="A359" s="1">
        <v>45606</v>
      </c>
      <c r="B359">
        <v>80055.95</v>
      </c>
      <c r="C359">
        <v>82882.81</v>
      </c>
      <c r="D359">
        <v>79781.539999999994</v>
      </c>
      <c r="E359">
        <v>82250.2</v>
      </c>
      <c r="F359">
        <v>157988396</v>
      </c>
    </row>
    <row r="360" spans="1:6" x14ac:dyDescent="0.3">
      <c r="A360" s="1">
        <v>45613</v>
      </c>
      <c r="B360">
        <v>82079.179999999993</v>
      </c>
      <c r="C360">
        <v>82118.899999999994</v>
      </c>
      <c r="D360">
        <v>79261.34</v>
      </c>
      <c r="E360">
        <v>79330.679999999993</v>
      </c>
      <c r="F360">
        <v>168204496</v>
      </c>
    </row>
    <row r="361" spans="1:6" x14ac:dyDescent="0.3">
      <c r="A361" s="1">
        <v>45620</v>
      </c>
      <c r="B361">
        <v>79441.59</v>
      </c>
      <c r="C361">
        <v>79993.149999999994</v>
      </c>
      <c r="D361">
        <v>75857.56</v>
      </c>
      <c r="E361">
        <v>79492.14</v>
      </c>
      <c r="F361">
        <v>166819214</v>
      </c>
    </row>
    <row r="362" spans="1:6" x14ac:dyDescent="0.3">
      <c r="A362" s="1">
        <v>45627</v>
      </c>
      <c r="B362">
        <v>80196.09</v>
      </c>
      <c r="C362">
        <v>80232.92</v>
      </c>
      <c r="D362">
        <v>78603.16</v>
      </c>
      <c r="E362">
        <v>79369.820000000007</v>
      </c>
      <c r="F362">
        <v>151036071</v>
      </c>
    </row>
    <row r="363" spans="1:6" x14ac:dyDescent="0.3">
      <c r="A363" s="1">
        <v>45634</v>
      </c>
      <c r="B363">
        <v>79718.33</v>
      </c>
      <c r="C363">
        <v>83361.73</v>
      </c>
      <c r="D363">
        <v>79627.149999999994</v>
      </c>
      <c r="E363">
        <v>82860.19</v>
      </c>
      <c r="F363">
        <v>177082644</v>
      </c>
    </row>
    <row r="364" spans="1:6" x14ac:dyDescent="0.3">
      <c r="A364" s="1">
        <v>45641</v>
      </c>
      <c r="B364">
        <v>83249.960000000006</v>
      </c>
      <c r="C364">
        <v>83336.320000000007</v>
      </c>
      <c r="D364">
        <v>81347.070000000007</v>
      </c>
      <c r="E364">
        <v>81632.73</v>
      </c>
      <c r="F364">
        <v>175090599</v>
      </c>
    </row>
    <row r="365" spans="1:6" x14ac:dyDescent="0.3">
      <c r="A365" s="1">
        <v>45648</v>
      </c>
      <c r="B365">
        <v>81752.429999999993</v>
      </c>
      <c r="C365">
        <v>81944.14</v>
      </c>
      <c r="D365">
        <v>78734.649999999994</v>
      </c>
      <c r="E365">
        <v>79474.16</v>
      </c>
      <c r="F365">
        <v>257553201</v>
      </c>
    </row>
    <row r="366" spans="1:6" x14ac:dyDescent="0.3">
      <c r="A366" s="1">
        <v>45655</v>
      </c>
      <c r="B366">
        <v>79978.2</v>
      </c>
      <c r="C366">
        <v>80270.149999999994</v>
      </c>
      <c r="D366">
        <v>79214.960000000006</v>
      </c>
      <c r="E366">
        <v>79842.52</v>
      </c>
      <c r="F366">
        <v>60181796</v>
      </c>
    </row>
    <row r="367" spans="1:6" x14ac:dyDescent="0.3">
      <c r="A367" s="1">
        <v>45662</v>
      </c>
      <c r="B367">
        <v>79684.39</v>
      </c>
      <c r="C367">
        <v>81840.179999999993</v>
      </c>
      <c r="D367">
        <v>79389.41</v>
      </c>
      <c r="E367">
        <v>81444.58</v>
      </c>
      <c r="F367">
        <v>83946062.057692006</v>
      </c>
    </row>
    <row r="368" spans="1:6" x14ac:dyDescent="0.3">
      <c r="A368" s="1">
        <v>45669</v>
      </c>
      <c r="B368">
        <v>82453.960000000006</v>
      </c>
      <c r="C368">
        <v>82833.08</v>
      </c>
      <c r="D368">
        <v>80929.66</v>
      </c>
      <c r="E368">
        <v>82210.47</v>
      </c>
      <c r="F368">
        <v>134510857</v>
      </c>
    </row>
    <row r="369" spans="1:6" x14ac:dyDescent="0.3">
      <c r="A369" s="1">
        <v>45676</v>
      </c>
      <c r="B369">
        <v>81815.990000000005</v>
      </c>
      <c r="C369">
        <v>83801.69</v>
      </c>
      <c r="D369">
        <v>80782.289999999994</v>
      </c>
      <c r="E369">
        <v>83676.42</v>
      </c>
      <c r="F369">
        <v>166647456</v>
      </c>
    </row>
    <row r="370" spans="1:6" x14ac:dyDescent="0.3">
      <c r="A370" s="1">
        <v>45683</v>
      </c>
      <c r="B370">
        <v>83971.46</v>
      </c>
      <c r="C370">
        <v>86017.1</v>
      </c>
      <c r="D370">
        <v>83676.7</v>
      </c>
      <c r="E370">
        <v>85840.78</v>
      </c>
      <c r="F370">
        <v>159873859</v>
      </c>
    </row>
    <row r="371" spans="1:6" x14ac:dyDescent="0.3">
      <c r="A371" s="1">
        <v>45690</v>
      </c>
      <c r="B371">
        <v>84929.3</v>
      </c>
      <c r="C371">
        <v>87646.080000000002</v>
      </c>
      <c r="D371">
        <v>84517.63</v>
      </c>
      <c r="E371">
        <v>87367.57</v>
      </c>
      <c r="F371">
        <v>161497571</v>
      </c>
    </row>
    <row r="372" spans="1:6" x14ac:dyDescent="0.3">
      <c r="A372" s="1">
        <v>45697</v>
      </c>
      <c r="B372">
        <v>85669.86</v>
      </c>
      <c r="C372">
        <v>89408.38</v>
      </c>
      <c r="D372">
        <v>85440.94</v>
      </c>
      <c r="E372">
        <v>89150.14</v>
      </c>
      <c r="F372">
        <v>159791845</v>
      </c>
    </row>
    <row r="373" spans="1:6" x14ac:dyDescent="0.3">
      <c r="A373" s="1">
        <v>45704</v>
      </c>
      <c r="B373">
        <v>89293.99</v>
      </c>
      <c r="C373">
        <v>93007.43</v>
      </c>
      <c r="D373">
        <v>89164.88</v>
      </c>
      <c r="E373">
        <v>91788.05</v>
      </c>
      <c r="F373">
        <v>221535488</v>
      </c>
    </row>
    <row r="374" spans="1:6" x14ac:dyDescent="0.3">
      <c r="A374" s="1">
        <v>45711</v>
      </c>
      <c r="B374">
        <v>91677.17</v>
      </c>
      <c r="C374">
        <v>95229.79</v>
      </c>
      <c r="D374">
        <v>91471.76</v>
      </c>
      <c r="E374">
        <v>93117.48</v>
      </c>
      <c r="F374">
        <v>240764855</v>
      </c>
    </row>
    <row r="375" spans="1:6" x14ac:dyDescent="0.3">
      <c r="A375" s="1">
        <v>45718</v>
      </c>
      <c r="B375">
        <v>93081.25</v>
      </c>
      <c r="C375">
        <v>93599.78</v>
      </c>
      <c r="D375">
        <v>91015.44</v>
      </c>
      <c r="E375">
        <v>91996.4</v>
      </c>
      <c r="F375">
        <v>267383829</v>
      </c>
    </row>
    <row r="376" spans="1:6" x14ac:dyDescent="0.3">
      <c r="A376" s="1">
        <v>45725</v>
      </c>
      <c r="B376">
        <v>91894.23</v>
      </c>
      <c r="C376">
        <v>93731.7</v>
      </c>
      <c r="D376">
        <v>89280.31</v>
      </c>
      <c r="E376">
        <v>93611.8</v>
      </c>
      <c r="F376">
        <v>232190196</v>
      </c>
    </row>
    <row r="377" spans="1:6" x14ac:dyDescent="0.3">
      <c r="A377" s="1">
        <v>45732</v>
      </c>
      <c r="B377">
        <v>93475.55</v>
      </c>
      <c r="C377">
        <v>97291.57</v>
      </c>
      <c r="D377">
        <v>91663.679999999993</v>
      </c>
      <c r="E377">
        <v>97045.24</v>
      </c>
      <c r="F377">
        <v>248497750</v>
      </c>
    </row>
    <row r="378" spans="1:6" x14ac:dyDescent="0.3">
      <c r="A378" s="1">
        <v>45739</v>
      </c>
      <c r="B378">
        <v>97300.36</v>
      </c>
      <c r="C378">
        <v>99574.34</v>
      </c>
      <c r="D378">
        <v>96192</v>
      </c>
      <c r="E378">
        <v>96891.23</v>
      </c>
      <c r="F378">
        <v>268575895</v>
      </c>
    </row>
    <row r="379" spans="1:6" x14ac:dyDescent="0.3">
      <c r="A379" s="1">
        <v>45746</v>
      </c>
      <c r="B379">
        <v>97795.66</v>
      </c>
      <c r="C379">
        <v>99657.53</v>
      </c>
      <c r="D379">
        <v>97448.960000000006</v>
      </c>
      <c r="E379">
        <v>97819.39</v>
      </c>
      <c r="F379">
        <v>204112161</v>
      </c>
    </row>
    <row r="380" spans="1:6" x14ac:dyDescent="0.3">
      <c r="A380" s="1">
        <v>45753</v>
      </c>
      <c r="B380">
        <v>96887.7</v>
      </c>
      <c r="C380">
        <v>98005.64</v>
      </c>
      <c r="D380">
        <v>88833.46</v>
      </c>
      <c r="E380">
        <v>89040</v>
      </c>
      <c r="F380">
        <v>239263932</v>
      </c>
    </row>
    <row r="381" spans="1:6" x14ac:dyDescent="0.3">
      <c r="A381" s="1">
        <v>45760</v>
      </c>
      <c r="B381">
        <v>85905.18</v>
      </c>
      <c r="C381">
        <v>93403.199999999997</v>
      </c>
      <c r="D381">
        <v>83010.710000000006</v>
      </c>
      <c r="E381">
        <v>91120.04</v>
      </c>
      <c r="F381">
        <v>277572103</v>
      </c>
    </row>
    <row r="382" spans="1:6" x14ac:dyDescent="0.3">
      <c r="A382" s="1">
        <v>45767</v>
      </c>
      <c r="B382">
        <v>92893.81</v>
      </c>
      <c r="C382">
        <v>95819.12</v>
      </c>
      <c r="D382">
        <v>92610.240000000005</v>
      </c>
      <c r="E382">
        <v>95165.01</v>
      </c>
      <c r="F382">
        <v>178741320</v>
      </c>
    </row>
    <row r="383" spans="1:6" x14ac:dyDescent="0.3">
      <c r="A383" s="1">
        <v>45774</v>
      </c>
      <c r="B383">
        <v>95802.86</v>
      </c>
      <c r="C383">
        <v>100704.46</v>
      </c>
      <c r="D383">
        <v>95667.33</v>
      </c>
      <c r="E383">
        <v>100156.88</v>
      </c>
      <c r="F383">
        <v>228347437</v>
      </c>
    </row>
    <row r="384" spans="1:6" x14ac:dyDescent="0.3">
      <c r="A384" s="1">
        <v>45781</v>
      </c>
      <c r="B384">
        <v>100475.48</v>
      </c>
      <c r="C384">
        <v>101485.21</v>
      </c>
      <c r="D384">
        <v>98337.69</v>
      </c>
      <c r="E384">
        <v>101199.94</v>
      </c>
      <c r="F384">
        <v>186349257</v>
      </c>
    </row>
    <row r="385" spans="1:6" x14ac:dyDescent="0.3">
      <c r="A385" s="1">
        <v>45788</v>
      </c>
      <c r="B385">
        <v>100627.03</v>
      </c>
      <c r="C385">
        <v>103367.94</v>
      </c>
      <c r="D385">
        <v>97940.9</v>
      </c>
      <c r="E385">
        <v>103247.39</v>
      </c>
      <c r="F385">
        <v>214917546</v>
      </c>
    </row>
    <row r="386" spans="1:6" x14ac:dyDescent="0.3">
      <c r="A386" s="1">
        <v>45795</v>
      </c>
      <c r="B386">
        <v>104172.06</v>
      </c>
      <c r="C386">
        <v>105302.83</v>
      </c>
      <c r="D386">
        <v>102571.41</v>
      </c>
      <c r="E386">
        <v>103150.46</v>
      </c>
      <c r="F386">
        <v>264559953</v>
      </c>
    </row>
    <row r="387" spans="1:6" x14ac:dyDescent="0.3">
      <c r="A387" s="1">
        <v>45802</v>
      </c>
      <c r="B387">
        <v>101861.01</v>
      </c>
      <c r="C387">
        <v>103178.54</v>
      </c>
      <c r="D387">
        <v>98051.37</v>
      </c>
      <c r="E387">
        <v>99925.61</v>
      </c>
      <c r="F387">
        <v>256296470</v>
      </c>
    </row>
    <row r="388" spans="1:6" x14ac:dyDescent="0.3">
      <c r="A388" s="1">
        <v>45809</v>
      </c>
      <c r="B388">
        <v>100923.79</v>
      </c>
      <c r="C388">
        <v>104467.57</v>
      </c>
      <c r="D388">
        <v>100478.06</v>
      </c>
      <c r="E388">
        <v>101476.07</v>
      </c>
      <c r="F388">
        <v>325030769.94138998</v>
      </c>
    </row>
    <row r="389" spans="1:6" x14ac:dyDescent="0.3">
      <c r="A389" s="1">
        <v>45816</v>
      </c>
      <c r="B389">
        <v>99147.13</v>
      </c>
      <c r="C389">
        <v>101684.1</v>
      </c>
      <c r="D389">
        <v>97890.32</v>
      </c>
      <c r="E389">
        <v>99287.48</v>
      </c>
      <c r="F389">
        <v>237690640.29168001</v>
      </c>
    </row>
    <row r="390" spans="1:6" x14ac:dyDescent="0.3">
      <c r="A390" s="1">
        <v>45823</v>
      </c>
      <c r="B390">
        <v>99702.87</v>
      </c>
      <c r="C390">
        <v>102669.03</v>
      </c>
      <c r="D390">
        <v>99068.67</v>
      </c>
      <c r="E390">
        <v>99364.86</v>
      </c>
      <c r="F390">
        <v>240942653</v>
      </c>
    </row>
    <row r="391" spans="1:6" x14ac:dyDescent="0.3">
      <c r="A391" s="1">
        <v>45830</v>
      </c>
      <c r="B391">
        <v>100165.21</v>
      </c>
      <c r="C391">
        <v>100484.72</v>
      </c>
      <c r="D391">
        <v>98558.2</v>
      </c>
      <c r="E391">
        <v>100405.84</v>
      </c>
      <c r="F391">
        <v>233224711</v>
      </c>
    </row>
    <row r="392" spans="1:6" x14ac:dyDescent="0.3">
      <c r="A392" s="1">
        <v>45837</v>
      </c>
      <c r="B392">
        <v>99824.3</v>
      </c>
      <c r="C392">
        <v>103836.05</v>
      </c>
      <c r="D392">
        <v>98682.83</v>
      </c>
      <c r="E392">
        <v>103728.06</v>
      </c>
      <c r="F392">
        <v>203753055.58592001</v>
      </c>
    </row>
    <row r="393" spans="1:6" x14ac:dyDescent="0.3">
      <c r="A393" s="1">
        <v>45844</v>
      </c>
      <c r="B393">
        <v>104371.07</v>
      </c>
      <c r="C393">
        <v>106386.62</v>
      </c>
      <c r="D393">
        <v>103968.31</v>
      </c>
      <c r="E393">
        <v>105548.27</v>
      </c>
      <c r="F393">
        <v>219591425</v>
      </c>
    </row>
    <row r="394" spans="1:6" x14ac:dyDescent="0.3">
      <c r="A394" s="1">
        <v>45851</v>
      </c>
      <c r="B394">
        <v>105350.73</v>
      </c>
      <c r="C394">
        <v>106724.17</v>
      </c>
      <c r="D394">
        <v>104485.59</v>
      </c>
      <c r="E394">
        <v>105106.98</v>
      </c>
      <c r="F394">
        <v>235651710</v>
      </c>
    </row>
    <row r="395" spans="1:6" x14ac:dyDescent="0.3">
      <c r="A395" s="1">
        <v>45858</v>
      </c>
      <c r="B395">
        <v>104741.56</v>
      </c>
      <c r="C395">
        <v>108848.33</v>
      </c>
      <c r="D395">
        <v>104659.09</v>
      </c>
      <c r="E395">
        <v>108431.73</v>
      </c>
      <c r="F395">
        <v>199269941</v>
      </c>
    </row>
    <row r="396" spans="1:6" x14ac:dyDescent="0.3">
      <c r="A396" s="1">
        <v>45865</v>
      </c>
      <c r="B396">
        <v>108682.77</v>
      </c>
      <c r="C396">
        <v>108711.73</v>
      </c>
      <c r="D396">
        <v>106976</v>
      </c>
      <c r="E396">
        <v>108552.82</v>
      </c>
      <c r="F396">
        <v>166073757</v>
      </c>
    </row>
    <row r="397" spans="1:6" x14ac:dyDescent="0.3">
      <c r="A397" s="1">
        <v>45872</v>
      </c>
      <c r="B397">
        <v>109323.37</v>
      </c>
      <c r="C397">
        <v>109323.37</v>
      </c>
      <c r="D397">
        <v>105228.41</v>
      </c>
      <c r="E397">
        <v>105684.54</v>
      </c>
      <c r="F397">
        <v>195822114.63859999</v>
      </c>
    </row>
    <row r="398" spans="1:6" x14ac:dyDescent="0.3">
      <c r="A398" s="1">
        <v>45879</v>
      </c>
      <c r="B398">
        <v>105648.7</v>
      </c>
      <c r="C398">
        <v>110951.9</v>
      </c>
      <c r="D398">
        <v>105162.6</v>
      </c>
      <c r="E398">
        <v>110917.43</v>
      </c>
      <c r="F398">
        <v>190764362</v>
      </c>
    </row>
    <row r="399" spans="1:6" x14ac:dyDescent="0.3">
      <c r="A399" s="1">
        <v>45886</v>
      </c>
      <c r="B399">
        <v>111062.62</v>
      </c>
      <c r="C399">
        <v>111847.76</v>
      </c>
      <c r="D399">
        <v>108492.24</v>
      </c>
      <c r="E399">
        <v>109366.66</v>
      </c>
      <c r="F399">
        <v>139355087</v>
      </c>
    </row>
    <row r="400" spans="1:6" x14ac:dyDescent="0.3">
      <c r="A400" s="1">
        <v>45893</v>
      </c>
      <c r="B400">
        <v>109242.26</v>
      </c>
      <c r="C400">
        <v>112002.76</v>
      </c>
      <c r="D400">
        <v>107361</v>
      </c>
      <c r="E400">
        <v>107648.46</v>
      </c>
      <c r="F400">
        <v>201638102.54183</v>
      </c>
    </row>
    <row r="401" spans="1:6" x14ac:dyDescent="0.3">
      <c r="A401" s="1">
        <v>45900</v>
      </c>
      <c r="B401">
        <v>108141.53</v>
      </c>
      <c r="C401">
        <v>109014.7</v>
      </c>
      <c r="D401">
        <v>104696.48</v>
      </c>
      <c r="E401">
        <v>104775.45</v>
      </c>
      <c r="F401">
        <v>179679970</v>
      </c>
    </row>
    <row r="402" spans="1:6" x14ac:dyDescent="0.3">
      <c r="A402" s="1">
        <v>45907</v>
      </c>
      <c r="B402">
        <v>105341.84</v>
      </c>
      <c r="C402">
        <v>107156.13</v>
      </c>
      <c r="D402">
        <v>102467.24</v>
      </c>
      <c r="E402">
        <v>105563.27</v>
      </c>
      <c r="F402">
        <v>193035580</v>
      </c>
    </row>
    <row r="403" spans="1:6" x14ac:dyDescent="0.3">
      <c r="A403" s="1">
        <v>45914</v>
      </c>
      <c r="B403">
        <v>106244.83</v>
      </c>
      <c r="C403">
        <v>107717.87</v>
      </c>
      <c r="D403">
        <v>104123.27</v>
      </c>
      <c r="E403">
        <v>106413.18</v>
      </c>
      <c r="F403">
        <v>198705290</v>
      </c>
    </row>
    <row r="404" spans="1:6" x14ac:dyDescent="0.3">
      <c r="A404" s="1">
        <v>45921</v>
      </c>
      <c r="B404">
        <v>107064</v>
      </c>
      <c r="C404">
        <v>107746.61</v>
      </c>
      <c r="D404">
        <v>104912.48</v>
      </c>
      <c r="E404">
        <v>105380.97</v>
      </c>
      <c r="F404">
        <v>231241596.27502999</v>
      </c>
    </row>
    <row r="405" spans="1:6" x14ac:dyDescent="0.3">
      <c r="A405" s="1">
        <v>45928</v>
      </c>
      <c r="B405">
        <v>105577.9</v>
      </c>
      <c r="C405">
        <v>106570.62</v>
      </c>
      <c r="D405">
        <v>104475.6</v>
      </c>
      <c r="E405">
        <v>106570.62</v>
      </c>
      <c r="F405">
        <v>196913257.34254</v>
      </c>
    </row>
    <row r="406" spans="1:6" x14ac:dyDescent="0.3">
      <c r="A406" s="1">
        <v>45935</v>
      </c>
      <c r="B406">
        <v>106872.21</v>
      </c>
      <c r="C406">
        <v>108701.66</v>
      </c>
      <c r="D406">
        <v>105564.15</v>
      </c>
      <c r="E406">
        <v>108016.79</v>
      </c>
      <c r="F406">
        <v>197258784</v>
      </c>
    </row>
    <row r="407" spans="1:6" x14ac:dyDescent="0.3">
      <c r="A407" s="1">
        <v>45942</v>
      </c>
      <c r="B407">
        <v>108052.36</v>
      </c>
      <c r="C407">
        <v>108829.72</v>
      </c>
      <c r="D407">
        <v>106757.91</v>
      </c>
      <c r="E407">
        <v>107951.51</v>
      </c>
      <c r="F407">
        <v>179630096</v>
      </c>
    </row>
    <row r="408" spans="1:6" x14ac:dyDescent="0.3">
      <c r="A408" s="1">
        <v>45949</v>
      </c>
      <c r="B408">
        <v>107184.33</v>
      </c>
      <c r="C408">
        <v>109107.85</v>
      </c>
      <c r="D408">
        <v>105529.48</v>
      </c>
      <c r="E408">
        <v>107764.77</v>
      </c>
      <c r="F408">
        <v>189547273</v>
      </c>
    </row>
    <row r="409" spans="1:6" x14ac:dyDescent="0.3">
      <c r="A409" s="1">
        <v>45956</v>
      </c>
      <c r="B409">
        <v>108598.36</v>
      </c>
      <c r="C409">
        <v>112024.1</v>
      </c>
      <c r="D409">
        <v>108586.33</v>
      </c>
      <c r="E409">
        <v>111427.76</v>
      </c>
      <c r="F409">
        <v>181431529</v>
      </c>
    </row>
    <row r="410" spans="1:6" x14ac:dyDescent="0.3">
      <c r="A410" s="1">
        <v>45963</v>
      </c>
      <c r="B410">
        <v>112392.47</v>
      </c>
      <c r="C410">
        <v>114066.64</v>
      </c>
      <c r="D410">
        <v>111353.97</v>
      </c>
      <c r="E410">
        <v>111487.05</v>
      </c>
      <c r="F410">
        <v>215707121.53946999</v>
      </c>
    </row>
    <row r="411" spans="1:6" x14ac:dyDescent="0.3">
      <c r="A411" s="1">
        <v>45970</v>
      </c>
      <c r="B411">
        <v>112135.49</v>
      </c>
      <c r="C411">
        <v>113357.11</v>
      </c>
      <c r="D411">
        <v>110603.8</v>
      </c>
      <c r="E411">
        <v>110985.15</v>
      </c>
      <c r="F411">
        <v>166679147</v>
      </c>
    </row>
    <row r="412" spans="1:6" x14ac:dyDescent="0.3">
      <c r="A412" s="1">
        <v>45977</v>
      </c>
      <c r="B412">
        <v>112353.5</v>
      </c>
      <c r="C412">
        <v>114107.71</v>
      </c>
      <c r="D412">
        <v>110598.74</v>
      </c>
      <c r="E412">
        <v>111687.24</v>
      </c>
      <c r="F412">
        <v>150321532</v>
      </c>
    </row>
    <row r="413" spans="1:6" x14ac:dyDescent="0.3">
      <c r="A413" s="1">
        <v>45984</v>
      </c>
      <c r="B413">
        <v>112053.07</v>
      </c>
      <c r="C413">
        <v>112102.53</v>
      </c>
      <c r="D413">
        <v>107878.77</v>
      </c>
      <c r="E413">
        <v>110369.15</v>
      </c>
      <c r="F413">
        <v>174081133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47C9-D5F8-46E2-BEB4-91D485BA8D0B}">
  <dimension ref="A1:J15"/>
  <sheetViews>
    <sheetView zoomScale="126" zoomScaleNormal="213" workbookViewId="0">
      <selection activeCell="H10" sqref="H10"/>
    </sheetView>
  </sheetViews>
  <sheetFormatPr defaultRowHeight="14.4" x14ac:dyDescent="0.3"/>
  <cols>
    <col min="1" max="1" width="9.21875" customWidth="1"/>
  </cols>
  <sheetData>
    <row r="1" spans="1:10" x14ac:dyDescent="0.3">
      <c r="A1" s="3" t="s">
        <v>6</v>
      </c>
      <c r="B1" s="3"/>
      <c r="C1" s="3" t="s">
        <v>7</v>
      </c>
      <c r="D1" s="3"/>
      <c r="E1" s="3" t="s">
        <v>8</v>
      </c>
      <c r="F1" s="3"/>
      <c r="G1" s="3" t="s">
        <v>9</v>
      </c>
      <c r="H1" s="3"/>
      <c r="I1" s="3" t="s">
        <v>10</v>
      </c>
      <c r="J1" s="3"/>
    </row>
    <row r="3" spans="1:10" x14ac:dyDescent="0.3">
      <c r="A3" s="4" t="s">
        <v>16</v>
      </c>
      <c r="B3" s="4">
        <v>1.6768994589569162E-3</v>
      </c>
      <c r="C3" s="4" t="s">
        <v>16</v>
      </c>
      <c r="D3" s="4">
        <v>2.7605748332890753E-3</v>
      </c>
      <c r="E3" s="4" t="s">
        <v>16</v>
      </c>
      <c r="F3" s="4">
        <v>5.1342668487629906E-3</v>
      </c>
      <c r="G3" s="4" t="s">
        <v>16</v>
      </c>
      <c r="H3" s="4">
        <v>4.970113618554749E-3</v>
      </c>
      <c r="I3" s="4" t="s">
        <v>16</v>
      </c>
      <c r="J3" s="4">
        <v>1.9501426243563281E-3</v>
      </c>
    </row>
    <row r="4" spans="1:10" x14ac:dyDescent="0.3">
      <c r="A4" t="s">
        <v>17</v>
      </c>
      <c r="B4">
        <v>1.3748976281840798E-3</v>
      </c>
      <c r="C4" t="s">
        <v>17</v>
      </c>
      <c r="D4">
        <v>1.7762930272703485E-3</v>
      </c>
      <c r="E4" t="s">
        <v>17</v>
      </c>
      <c r="F4">
        <v>2.4048643274848119E-3</v>
      </c>
      <c r="G4" t="s">
        <v>17</v>
      </c>
      <c r="H4">
        <v>3.4061070215695411E-3</v>
      </c>
      <c r="I4" t="s">
        <v>17</v>
      </c>
      <c r="J4">
        <v>2.2885560658808856E-3</v>
      </c>
    </row>
    <row r="5" spans="1:10" x14ac:dyDescent="0.3">
      <c r="A5" t="s">
        <v>18</v>
      </c>
      <c r="B5">
        <v>3.5120880481034344E-3</v>
      </c>
      <c r="C5" t="s">
        <v>18</v>
      </c>
      <c r="D5">
        <v>3.175063562982805E-3</v>
      </c>
      <c r="E5" t="s">
        <v>18</v>
      </c>
      <c r="F5">
        <v>5.0515680909282157E-3</v>
      </c>
      <c r="G5" t="s">
        <v>18</v>
      </c>
      <c r="H5">
        <v>0</v>
      </c>
      <c r="I5" t="s">
        <v>18</v>
      </c>
      <c r="J5">
        <v>1.63057343021622E-3</v>
      </c>
    </row>
    <row r="6" spans="1:10" x14ac:dyDescent="0.3">
      <c r="A6" t="s">
        <v>19</v>
      </c>
      <c r="B6" t="e">
        <v>#N/A</v>
      </c>
      <c r="C6" t="s">
        <v>19</v>
      </c>
      <c r="D6" t="e">
        <v>#N/A</v>
      </c>
      <c r="E6" t="s">
        <v>19</v>
      </c>
      <c r="F6">
        <v>0</v>
      </c>
      <c r="G6" t="s">
        <v>19</v>
      </c>
      <c r="H6">
        <v>0</v>
      </c>
      <c r="I6" t="s">
        <v>19</v>
      </c>
      <c r="J6" t="e">
        <v>#N/A</v>
      </c>
    </row>
    <row r="7" spans="1:10" x14ac:dyDescent="0.3">
      <c r="A7" s="4" t="s">
        <v>13</v>
      </c>
      <c r="B7" s="4">
        <v>2.787348513484332E-2</v>
      </c>
      <c r="C7" s="4" t="s">
        <v>13</v>
      </c>
      <c r="D7" s="4">
        <v>3.6011028221889549E-2</v>
      </c>
      <c r="E7" s="4" t="s">
        <v>13</v>
      </c>
      <c r="F7" s="4">
        <v>4.8754139005968401E-2</v>
      </c>
      <c r="G7" s="4" t="s">
        <v>13</v>
      </c>
      <c r="H7" s="4">
        <v>6.9052467243541499E-2</v>
      </c>
      <c r="I7" s="4" t="s">
        <v>13</v>
      </c>
      <c r="J7" s="4">
        <v>4.6396205924682687E-2</v>
      </c>
    </row>
    <row r="8" spans="1:10" x14ac:dyDescent="0.3">
      <c r="A8" s="4" t="s">
        <v>20</v>
      </c>
      <c r="B8" s="4">
        <v>7.7693117356233163E-4</v>
      </c>
      <c r="C8" s="4" t="s">
        <v>20</v>
      </c>
      <c r="D8" s="4">
        <v>1.2967941535977257E-3</v>
      </c>
      <c r="E8" s="4" t="s">
        <v>20</v>
      </c>
      <c r="F8" s="4">
        <v>2.3769660702132895E-3</v>
      </c>
      <c r="G8" s="4" t="s">
        <v>20</v>
      </c>
      <c r="H8" s="4">
        <v>4.7682432324203721E-3</v>
      </c>
      <c r="I8" s="4" t="s">
        <v>20</v>
      </c>
      <c r="J8" s="4">
        <v>2.152607924205561E-3</v>
      </c>
    </row>
    <row r="9" spans="1:10" x14ac:dyDescent="0.3">
      <c r="A9" t="s">
        <v>21</v>
      </c>
      <c r="B9">
        <v>10.720503318242326</v>
      </c>
      <c r="C9" t="s">
        <v>21</v>
      </c>
      <c r="D9">
        <v>4.7364957692465799</v>
      </c>
      <c r="E9" t="s">
        <v>21</v>
      </c>
      <c r="F9">
        <v>2.409480915669258</v>
      </c>
      <c r="G9" t="s">
        <v>21</v>
      </c>
      <c r="H9">
        <v>9.2752775560890477</v>
      </c>
      <c r="I9" t="s">
        <v>21</v>
      </c>
      <c r="J9">
        <v>1.6641141958220906</v>
      </c>
    </row>
    <row r="10" spans="1:10" x14ac:dyDescent="0.3">
      <c r="A10" t="s">
        <v>22</v>
      </c>
      <c r="B10">
        <v>-1.4689423503839163</v>
      </c>
      <c r="C10" t="s">
        <v>22</v>
      </c>
      <c r="D10">
        <v>-0.71026686438165454</v>
      </c>
      <c r="E10" t="s">
        <v>22</v>
      </c>
      <c r="F10">
        <v>0.39711008411187582</v>
      </c>
      <c r="G10" t="s">
        <v>22</v>
      </c>
      <c r="H10">
        <v>1.5900795097042373</v>
      </c>
      <c r="I10" t="s">
        <v>22</v>
      </c>
      <c r="J10">
        <v>5.3199345316976419E-2</v>
      </c>
    </row>
    <row r="11" spans="1:10" x14ac:dyDescent="0.3">
      <c r="A11" t="s">
        <v>23</v>
      </c>
      <c r="B11">
        <v>0.32716537229799691</v>
      </c>
      <c r="C11" t="s">
        <v>23</v>
      </c>
      <c r="D11">
        <v>0.35004452646264639</v>
      </c>
      <c r="E11" t="s">
        <v>23</v>
      </c>
      <c r="F11">
        <v>0.41482949794718049</v>
      </c>
      <c r="G11" t="s">
        <v>23</v>
      </c>
      <c r="H11">
        <v>0.71058128721956382</v>
      </c>
      <c r="I11" t="s">
        <v>23</v>
      </c>
      <c r="J11">
        <v>0.37176902377027732</v>
      </c>
    </row>
    <row r="12" spans="1:10" x14ac:dyDescent="0.3">
      <c r="A12" t="s">
        <v>24</v>
      </c>
      <c r="B12">
        <v>-0.21685419704688569</v>
      </c>
      <c r="C12" t="s">
        <v>24</v>
      </c>
      <c r="D12">
        <v>-0.22670003672984773</v>
      </c>
      <c r="E12" t="s">
        <v>24</v>
      </c>
      <c r="F12">
        <v>-0.14988009592326135</v>
      </c>
      <c r="G12" t="s">
        <v>24</v>
      </c>
      <c r="H12">
        <v>-0.21858407079646014</v>
      </c>
      <c r="I12" t="s">
        <v>24</v>
      </c>
      <c r="J12">
        <v>-0.20001378322810859</v>
      </c>
    </row>
    <row r="13" spans="1:10" x14ac:dyDescent="0.3">
      <c r="A13" t="s">
        <v>25</v>
      </c>
      <c r="B13">
        <v>0.11031117525111123</v>
      </c>
      <c r="C13" t="s">
        <v>25</v>
      </c>
      <c r="D13">
        <v>0.12334448973279866</v>
      </c>
      <c r="E13" t="s">
        <v>25</v>
      </c>
      <c r="F13">
        <v>0.26494940202391914</v>
      </c>
      <c r="G13" t="s">
        <v>25</v>
      </c>
      <c r="H13">
        <v>0.49199721642310368</v>
      </c>
      <c r="I13" t="s">
        <v>25</v>
      </c>
      <c r="J13">
        <v>0.17175524054216873</v>
      </c>
    </row>
    <row r="14" spans="1:10" x14ac:dyDescent="0.3">
      <c r="A14" t="s">
        <v>26</v>
      </c>
      <c r="B14">
        <v>0.68920567763129259</v>
      </c>
      <c r="C14" t="s">
        <v>26</v>
      </c>
      <c r="D14">
        <v>1.13459625648181</v>
      </c>
      <c r="E14" t="s">
        <v>26</v>
      </c>
      <c r="F14">
        <v>2.110183674841589</v>
      </c>
      <c r="G14" t="s">
        <v>26</v>
      </c>
      <c r="H14">
        <v>2.0427166972260018</v>
      </c>
      <c r="I14" t="s">
        <v>26</v>
      </c>
      <c r="J14">
        <v>0.80150861861045086</v>
      </c>
    </row>
    <row r="15" spans="1:10" ht="15" thickBot="1" x14ac:dyDescent="0.35">
      <c r="A15" s="2" t="s">
        <v>27</v>
      </c>
      <c r="B15" s="2">
        <v>411</v>
      </c>
      <c r="C15" s="2" t="s">
        <v>27</v>
      </c>
      <c r="D15" s="2">
        <v>411</v>
      </c>
      <c r="E15" s="2" t="s">
        <v>27</v>
      </c>
      <c r="F15" s="2">
        <v>411</v>
      </c>
      <c r="G15" s="2" t="s">
        <v>27</v>
      </c>
      <c r="H15" s="2">
        <v>411</v>
      </c>
      <c r="I15" s="2" t="s">
        <v>27</v>
      </c>
      <c r="J15" s="2">
        <v>411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C051-9045-4CDF-B398-EDD299292F5B}">
  <dimension ref="A1:F6"/>
  <sheetViews>
    <sheetView zoomScale="242" zoomScaleNormal="242" workbookViewId="0">
      <selection activeCell="D5" sqref="D5"/>
    </sheetView>
  </sheetViews>
  <sheetFormatPr defaultRowHeight="14.4" x14ac:dyDescent="0.3"/>
  <sheetData>
    <row r="1" spans="1:6" x14ac:dyDescent="0.3">
      <c r="A1" s="3"/>
      <c r="B1" s="3" t="s">
        <v>6</v>
      </c>
      <c r="C1" s="3" t="s">
        <v>7</v>
      </c>
      <c r="D1" s="5" t="s">
        <v>8</v>
      </c>
      <c r="E1" s="3" t="s">
        <v>9</v>
      </c>
      <c r="F1" s="3" t="s">
        <v>10</v>
      </c>
    </row>
    <row r="2" spans="1:6" x14ac:dyDescent="0.3">
      <c r="A2" t="s">
        <v>6</v>
      </c>
      <c r="B2">
        <v>1</v>
      </c>
    </row>
    <row r="3" spans="1:6" x14ac:dyDescent="0.3">
      <c r="A3" t="s">
        <v>7</v>
      </c>
      <c r="B3">
        <v>0.74193827511732824</v>
      </c>
      <c r="C3">
        <v>1</v>
      </c>
    </row>
    <row r="4" spans="1:6" x14ac:dyDescent="0.3">
      <c r="A4" t="s">
        <v>8</v>
      </c>
      <c r="B4">
        <v>0.45832129303099223</v>
      </c>
      <c r="C4">
        <v>0.25258053048404067</v>
      </c>
      <c r="D4">
        <v>1</v>
      </c>
    </row>
    <row r="5" spans="1:6" x14ac:dyDescent="0.3">
      <c r="A5" s="4" t="s">
        <v>9</v>
      </c>
      <c r="B5">
        <v>0.42290428253528911</v>
      </c>
      <c r="C5">
        <v>0.27547897321241588</v>
      </c>
      <c r="D5" s="4">
        <v>0.13425541869241772</v>
      </c>
      <c r="E5">
        <v>1</v>
      </c>
    </row>
    <row r="6" spans="1:6" ht="15" thickBot="1" x14ac:dyDescent="0.35">
      <c r="A6" s="2" t="s">
        <v>10</v>
      </c>
      <c r="B6" s="2">
        <v>0.64244151412364481</v>
      </c>
      <c r="C6" s="2">
        <v>0.51031310569905763</v>
      </c>
      <c r="D6" s="2">
        <v>0.20544287500122058</v>
      </c>
      <c r="E6" s="2">
        <v>0.37499717113100428</v>
      </c>
      <c r="F6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3FBF-D47E-4808-B828-77C921128BC8}">
  <dimension ref="A1:M17"/>
  <sheetViews>
    <sheetView topLeftCell="A12" zoomScale="173" zoomScaleNormal="179" workbookViewId="0">
      <selection activeCell="D23" sqref="D23"/>
    </sheetView>
  </sheetViews>
  <sheetFormatPr defaultRowHeight="14.4" x14ac:dyDescent="0.3"/>
  <cols>
    <col min="3" max="3" width="12.88671875" bestFit="1" customWidth="1"/>
  </cols>
  <sheetData>
    <row r="1" spans="1:13" x14ac:dyDescent="0.3">
      <c r="B1" t="s">
        <v>8</v>
      </c>
      <c r="C1" t="s">
        <v>9</v>
      </c>
    </row>
    <row r="2" spans="1:13" x14ac:dyDescent="0.3">
      <c r="A2" t="s">
        <v>11</v>
      </c>
      <c r="B2">
        <v>5.1342668487629906E-3</v>
      </c>
      <c r="C2">
        <v>4.970113618554749E-3</v>
      </c>
    </row>
    <row r="3" spans="1:13" x14ac:dyDescent="0.3">
      <c r="A3" t="s">
        <v>12</v>
      </c>
      <c r="B3">
        <v>2.3769660702132895E-3</v>
      </c>
      <c r="C3">
        <v>4.7682432324203721E-3</v>
      </c>
    </row>
    <row r="4" spans="1:13" x14ac:dyDescent="0.3">
      <c r="A4" t="s">
        <v>13</v>
      </c>
      <c r="B4">
        <v>4.8754139005968401E-2</v>
      </c>
      <c r="C4">
        <v>6.9052467243541499E-2</v>
      </c>
    </row>
    <row r="6" spans="1:13" x14ac:dyDescent="0.3">
      <c r="A6" t="s">
        <v>28</v>
      </c>
      <c r="B6" s="4">
        <v>0.13425541869241772</v>
      </c>
    </row>
    <row r="8" spans="1:13" x14ac:dyDescent="0.3">
      <c r="B8" t="s">
        <v>33</v>
      </c>
      <c r="M8" t="s">
        <v>33</v>
      </c>
    </row>
    <row r="9" spans="1:13" x14ac:dyDescent="0.3">
      <c r="A9" t="s">
        <v>29</v>
      </c>
      <c r="B9" s="4">
        <f>(C3-B6*B4*C4)/(B3+C3-2*B6*B4*C4)</f>
        <v>0.69157060355959532</v>
      </c>
      <c r="C9">
        <v>0</v>
      </c>
      <c r="D9">
        <v>0.1</v>
      </c>
      <c r="E9">
        <v>0.2</v>
      </c>
      <c r="F9">
        <v>0.3</v>
      </c>
      <c r="G9">
        <v>0.4</v>
      </c>
      <c r="H9">
        <v>0.5</v>
      </c>
      <c r="I9">
        <v>0.6</v>
      </c>
      <c r="J9">
        <v>0.7</v>
      </c>
      <c r="K9">
        <v>0.8</v>
      </c>
      <c r="L9">
        <v>0.9</v>
      </c>
      <c r="M9">
        <v>1</v>
      </c>
    </row>
    <row r="10" spans="1:13" x14ac:dyDescent="0.3">
      <c r="A10" t="s">
        <v>30</v>
      </c>
      <c r="B10">
        <f>1-B9</f>
        <v>0.30842939644040468</v>
      </c>
      <c r="C10">
        <f>1-C9</f>
        <v>1</v>
      </c>
      <c r="D10">
        <f t="shared" ref="D10:M10" si="0">1-D9</f>
        <v>0.9</v>
      </c>
      <c r="E10">
        <f t="shared" si="0"/>
        <v>0.8</v>
      </c>
      <c r="F10">
        <f t="shared" si="0"/>
        <v>0.7</v>
      </c>
      <c r="G10">
        <f t="shared" si="0"/>
        <v>0.6</v>
      </c>
      <c r="H10">
        <f t="shared" si="0"/>
        <v>0.5</v>
      </c>
      <c r="I10">
        <f t="shared" si="0"/>
        <v>0.4</v>
      </c>
      <c r="J10">
        <f t="shared" si="0"/>
        <v>0.30000000000000004</v>
      </c>
      <c r="K10">
        <f t="shared" si="0"/>
        <v>0.19999999999999996</v>
      </c>
      <c r="L10">
        <f t="shared" si="0"/>
        <v>9.9999999999999978E-2</v>
      </c>
      <c r="M10">
        <f t="shared" si="0"/>
        <v>0</v>
      </c>
    </row>
    <row r="11" spans="1:13" x14ac:dyDescent="0.3">
      <c r="A11" t="s">
        <v>31</v>
      </c>
      <c r="B11">
        <f>B9*$B$2+B10*$C$2</f>
        <v>5.0836371670461202E-3</v>
      </c>
      <c r="C11">
        <f>C9*$B$2+C10*$C$2</f>
        <v>4.970113618554749E-3</v>
      </c>
      <c r="D11">
        <f t="shared" ref="D11:M11" si="1">D9*$B$2+D10*$C$2</f>
        <v>4.9865289415755732E-3</v>
      </c>
      <c r="E11">
        <f t="shared" si="1"/>
        <v>5.0029442645963974E-3</v>
      </c>
      <c r="F11">
        <f t="shared" si="1"/>
        <v>5.0193595876172215E-3</v>
      </c>
      <c r="G11">
        <f t="shared" si="1"/>
        <v>5.0357749106380457E-3</v>
      </c>
      <c r="H11">
        <f t="shared" si="1"/>
        <v>5.0521902336588698E-3</v>
      </c>
      <c r="I11">
        <f t="shared" si="1"/>
        <v>5.068605556679694E-3</v>
      </c>
      <c r="J11">
        <f t="shared" si="1"/>
        <v>5.0850208797005182E-3</v>
      </c>
      <c r="K11">
        <f t="shared" si="1"/>
        <v>5.1014362027213423E-3</v>
      </c>
      <c r="L11">
        <f t="shared" si="1"/>
        <v>5.1178515257421665E-3</v>
      </c>
      <c r="M11">
        <f t="shared" si="1"/>
        <v>5.1342668487629906E-3</v>
      </c>
    </row>
    <row r="12" spans="1:13" x14ac:dyDescent="0.3">
      <c r="A12" t="s">
        <v>32</v>
      </c>
      <c r="B12">
        <f>SQRT(B9^2*$B$3+B10^2*$C$3+2*B9*B10*$B$4*$C$4*$B$6)</f>
        <v>4.2228483714335033E-2</v>
      </c>
      <c r="C12">
        <f>SQRT(C9^2*$B$3+C10^2*$C$3+2*C9*C10*$B$4*$C$4*$B$6)</f>
        <v>6.9052467243541499E-2</v>
      </c>
      <c r="D12">
        <f t="shared" ref="D12:L12" si="2">SQRT(D9^2*$B$3+D10^2*$C$3+2*D9*D10*$B$4*$C$4*$B$6)</f>
        <v>6.298732965161713E-2</v>
      </c>
      <c r="E12">
        <f t="shared" si="2"/>
        <v>5.7370628457890413E-2</v>
      </c>
      <c r="F12">
        <f t="shared" si="2"/>
        <v>5.2346911766176146E-2</v>
      </c>
      <c r="G12">
        <f t="shared" si="2"/>
        <v>4.8102330318281504E-2</v>
      </c>
      <c r="H12">
        <f t="shared" si="2"/>
        <v>4.485860052914048E-2</v>
      </c>
      <c r="I12">
        <f t="shared" si="2"/>
        <v>4.2843654718145219E-2</v>
      </c>
      <c r="J12">
        <f t="shared" si="2"/>
        <v>4.2233734224823148E-2</v>
      </c>
      <c r="K12">
        <f t="shared" si="2"/>
        <v>4.3088545024508033E-2</v>
      </c>
      <c r="L12">
        <f t="shared" si="2"/>
        <v>4.5325290587880623E-2</v>
      </c>
      <c r="M12">
        <f>SQRT(M9^2*$B$3+M10^2*$C$3+2*M9*M10*$B$4*$C$4*$B$6)</f>
        <v>4.8754139005968401E-2</v>
      </c>
    </row>
    <row r="14" spans="1:13" x14ac:dyDescent="0.3">
      <c r="C14" t="s">
        <v>34</v>
      </c>
    </row>
    <row r="15" spans="1:13" x14ac:dyDescent="0.3">
      <c r="B15" t="s">
        <v>33</v>
      </c>
      <c r="C15" s="6">
        <v>100000</v>
      </c>
    </row>
    <row r="16" spans="1:13" x14ac:dyDescent="0.3">
      <c r="A16" t="s">
        <v>35</v>
      </c>
      <c r="B16">
        <v>3.4018795260056081</v>
      </c>
      <c r="C16" s="7">
        <f>B16*$C$15</f>
        <v>340187.95260056079</v>
      </c>
    </row>
    <row r="17" spans="1:3" x14ac:dyDescent="0.3">
      <c r="A17" t="s">
        <v>9</v>
      </c>
      <c r="B17">
        <v>-2.4018795260056081</v>
      </c>
      <c r="C17" s="7">
        <f>B17*$C$15</f>
        <v>-240187.95260056079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170" r:id="rId3">
          <objectPr defaultSize="0" r:id="rId4">
            <anchor moveWithCells="1">
              <from>
                <xdr:col>5</xdr:col>
                <xdr:colOff>190500</xdr:colOff>
                <xdr:row>0</xdr:row>
                <xdr:rowOff>38100</xdr:rowOff>
              </from>
              <to>
                <xdr:col>10</xdr:col>
                <xdr:colOff>464820</xdr:colOff>
                <xdr:row>3</xdr:row>
                <xdr:rowOff>60960</xdr:rowOff>
              </to>
            </anchor>
          </objectPr>
        </oleObject>
      </mc:Choice>
      <mc:Fallback>
        <oleObject shapeId="7170" r:id="rId3"/>
      </mc:Fallback>
    </mc:AlternateContent>
    <mc:AlternateContent xmlns:mc="http://schemas.openxmlformats.org/markup-compatibility/2006">
      <mc:Choice Requires="x14">
        <oleObject shapeId="7169" r:id="rId5">
          <objectPr defaultSize="0" autoPict="0" r:id="rId6">
            <anchor moveWithCells="1">
              <from>
                <xdr:col>5</xdr:col>
                <xdr:colOff>281940</xdr:colOff>
                <xdr:row>3</xdr:row>
                <xdr:rowOff>175260</xdr:rowOff>
              </from>
              <to>
                <xdr:col>14</xdr:col>
                <xdr:colOff>327660</xdr:colOff>
                <xdr:row>7</xdr:row>
                <xdr:rowOff>38100</xdr:rowOff>
              </to>
            </anchor>
          </objectPr>
        </oleObject>
      </mc:Choice>
      <mc:Fallback>
        <oleObject shapeId="7169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C76D-BC7D-4F5B-85B4-EA4BC8B282BD}">
  <dimension ref="A1:M17"/>
  <sheetViews>
    <sheetView topLeftCell="B10" zoomScale="155" zoomScaleNormal="179" workbookViewId="0">
      <selection activeCell="O21" sqref="O21"/>
    </sheetView>
  </sheetViews>
  <sheetFormatPr defaultRowHeight="14.4" x14ac:dyDescent="0.3"/>
  <cols>
    <col min="3" max="3" width="12.88671875" bestFit="1" customWidth="1"/>
  </cols>
  <sheetData>
    <row r="1" spans="1:13" x14ac:dyDescent="0.3">
      <c r="B1" t="s">
        <v>8</v>
      </c>
      <c r="C1" t="s">
        <v>9</v>
      </c>
    </row>
    <row r="2" spans="1:13" x14ac:dyDescent="0.3">
      <c r="A2" t="s">
        <v>11</v>
      </c>
      <c r="B2">
        <v>5.1342668487629906E-3</v>
      </c>
      <c r="C2">
        <v>4.970113618554749E-3</v>
      </c>
    </row>
    <row r="3" spans="1:13" x14ac:dyDescent="0.3">
      <c r="A3" t="s">
        <v>12</v>
      </c>
      <c r="B3">
        <v>2.3769660702132895E-3</v>
      </c>
      <c r="C3">
        <v>4.7682432324203721E-3</v>
      </c>
    </row>
    <row r="4" spans="1:13" x14ac:dyDescent="0.3">
      <c r="A4" t="s">
        <v>13</v>
      </c>
      <c r="B4">
        <v>4.8754139005968401E-2</v>
      </c>
      <c r="C4">
        <v>6.9052467243541499E-2</v>
      </c>
    </row>
    <row r="6" spans="1:13" x14ac:dyDescent="0.3">
      <c r="A6" t="s">
        <v>28</v>
      </c>
      <c r="B6" s="4">
        <v>0.13425541869241772</v>
      </c>
    </row>
    <row r="8" spans="1:13" x14ac:dyDescent="0.3">
      <c r="B8" t="s">
        <v>33</v>
      </c>
      <c r="M8" t="s">
        <v>33</v>
      </c>
    </row>
    <row r="9" spans="1:13" x14ac:dyDescent="0.3">
      <c r="A9" t="s">
        <v>29</v>
      </c>
      <c r="B9" s="4">
        <f>(C3-B6*B4*C4)/(B3+C3-2*B6*B4*C4)</f>
        <v>0.69157060355959532</v>
      </c>
      <c r="C9">
        <v>-0.8</v>
      </c>
      <c r="D9">
        <v>-0.5</v>
      </c>
      <c r="E9">
        <v>-0.2</v>
      </c>
      <c r="F9">
        <v>0.1</v>
      </c>
      <c r="G9">
        <v>0.4</v>
      </c>
      <c r="H9">
        <v>0.7</v>
      </c>
      <c r="I9">
        <v>1</v>
      </c>
      <c r="J9">
        <v>1.3</v>
      </c>
      <c r="K9">
        <v>1.6</v>
      </c>
      <c r="L9">
        <v>1.9</v>
      </c>
      <c r="M9">
        <v>2.2000000000000002</v>
      </c>
    </row>
    <row r="10" spans="1:13" x14ac:dyDescent="0.3">
      <c r="A10" t="s">
        <v>30</v>
      </c>
      <c r="B10">
        <f>1-B9</f>
        <v>0.30842939644040468</v>
      </c>
      <c r="C10">
        <f>1-C9</f>
        <v>1.8</v>
      </c>
      <c r="D10">
        <f t="shared" ref="D10:M10" si="0">1-D9</f>
        <v>1.5</v>
      </c>
      <c r="E10">
        <f t="shared" si="0"/>
        <v>1.2</v>
      </c>
      <c r="F10">
        <f t="shared" si="0"/>
        <v>0.9</v>
      </c>
      <c r="G10">
        <f t="shared" si="0"/>
        <v>0.6</v>
      </c>
      <c r="H10">
        <f t="shared" si="0"/>
        <v>0.30000000000000004</v>
      </c>
      <c r="I10">
        <f t="shared" si="0"/>
        <v>0</v>
      </c>
      <c r="J10">
        <f t="shared" si="0"/>
        <v>-0.30000000000000004</v>
      </c>
      <c r="K10">
        <f t="shared" si="0"/>
        <v>-0.60000000000000009</v>
      </c>
      <c r="L10">
        <f t="shared" si="0"/>
        <v>-0.89999999999999991</v>
      </c>
      <c r="M10">
        <f t="shared" si="0"/>
        <v>-1.2000000000000002</v>
      </c>
    </row>
    <row r="11" spans="1:13" x14ac:dyDescent="0.3">
      <c r="A11" t="s">
        <v>31</v>
      </c>
      <c r="B11">
        <f>B9*$B$2+B10*$C$2</f>
        <v>5.0836371670461202E-3</v>
      </c>
      <c r="C11">
        <f>C9*$B$2+C10*$C$2</f>
        <v>4.8387910343881558E-3</v>
      </c>
      <c r="D11">
        <f t="shared" ref="D11:M11" si="1">D9*$B$2+D10*$C$2</f>
        <v>4.8880370034506283E-3</v>
      </c>
      <c r="E11">
        <f t="shared" si="1"/>
        <v>4.9372829725131007E-3</v>
      </c>
      <c r="F11">
        <f t="shared" si="1"/>
        <v>4.9865289415755732E-3</v>
      </c>
      <c r="G11">
        <f t="shared" si="1"/>
        <v>5.0357749106380457E-3</v>
      </c>
      <c r="H11">
        <f t="shared" si="1"/>
        <v>5.0850208797005182E-3</v>
      </c>
      <c r="I11">
        <f t="shared" si="1"/>
        <v>5.1342668487629906E-3</v>
      </c>
      <c r="J11">
        <f t="shared" si="1"/>
        <v>5.1835128178254631E-3</v>
      </c>
      <c r="K11">
        <f t="shared" si="1"/>
        <v>5.2327587868879356E-3</v>
      </c>
      <c r="L11">
        <f t="shared" si="1"/>
        <v>5.2820047559504089E-3</v>
      </c>
      <c r="M11">
        <f t="shared" si="1"/>
        <v>5.3312507250128814E-3</v>
      </c>
    </row>
    <row r="12" spans="1:13" x14ac:dyDescent="0.3">
      <c r="A12" t="s">
        <v>32</v>
      </c>
      <c r="B12">
        <f>SQRT(B9^2*$B$3+B10^2*$C$3+2*B9*B10*$B$4*$C$4*$B$6)</f>
        <v>4.2228483714335033E-2</v>
      </c>
      <c r="C12">
        <f>SQRT(C9^2*$B$3+C10^2*$C$3+2*C9*C10*$B$4*$C$4*$B$6)</f>
        <v>0.12517449450713547</v>
      </c>
      <c r="D12">
        <f t="shared" ref="D12:L12" si="2">SQRT(D9^2*$B$3+D10^2*$C$3+2*D9*D10*$B$4*$C$4*$B$6)</f>
        <v>0.10317370616186761</v>
      </c>
      <c r="E12">
        <f t="shared" si="2"/>
        <v>8.2124276863484558E-2</v>
      </c>
      <c r="F12">
        <f t="shared" si="2"/>
        <v>6.298732965161713E-2</v>
      </c>
      <c r="G12">
        <f t="shared" si="2"/>
        <v>4.8102330318281504E-2</v>
      </c>
      <c r="H12">
        <f t="shared" si="2"/>
        <v>4.2233734224823148E-2</v>
      </c>
      <c r="I12">
        <f t="shared" si="2"/>
        <v>4.8754139005968401E-2</v>
      </c>
      <c r="J12">
        <f t="shared" si="2"/>
        <v>6.3981774537519173E-2</v>
      </c>
      <c r="K12">
        <f t="shared" si="2"/>
        <v>8.3269397228771524E-2</v>
      </c>
      <c r="L12">
        <f t="shared" si="2"/>
        <v>0.10439033094991269</v>
      </c>
      <c r="M12">
        <f>SQRT(M9^2*$B$3+M10^2*$C$3+2*M9*M10*$B$4*$C$4*$B$6)</f>
        <v>0.12642908492881699</v>
      </c>
    </row>
    <row r="14" spans="1:13" x14ac:dyDescent="0.3">
      <c r="C14" t="s">
        <v>34</v>
      </c>
    </row>
    <row r="15" spans="1:13" x14ac:dyDescent="0.3">
      <c r="B15" t="s">
        <v>33</v>
      </c>
      <c r="C15" s="6">
        <v>100000</v>
      </c>
    </row>
    <row r="16" spans="1:13" x14ac:dyDescent="0.3">
      <c r="A16" t="s">
        <v>35</v>
      </c>
      <c r="B16">
        <v>3.4018795260056081</v>
      </c>
      <c r="C16" s="7">
        <f>B16*$C$15</f>
        <v>340187.95260056079</v>
      </c>
    </row>
    <row r="17" spans="1:3" x14ac:dyDescent="0.3">
      <c r="A17" t="s">
        <v>9</v>
      </c>
      <c r="B17">
        <v>-2.4018795260056081</v>
      </c>
      <c r="C17" s="7">
        <f>B17*$C$15</f>
        <v>-240187.95260056079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93" r:id="rId3">
          <objectPr defaultSize="0" autoPict="0" r:id="rId4">
            <anchor moveWithCells="1">
              <from>
                <xdr:col>5</xdr:col>
                <xdr:colOff>281940</xdr:colOff>
                <xdr:row>3</xdr:row>
                <xdr:rowOff>175260</xdr:rowOff>
              </from>
              <to>
                <xdr:col>14</xdr:col>
                <xdr:colOff>327660</xdr:colOff>
                <xdr:row>7</xdr:row>
                <xdr:rowOff>38100</xdr:rowOff>
              </to>
            </anchor>
          </objectPr>
        </oleObject>
      </mc:Choice>
      <mc:Fallback>
        <oleObject shapeId="8193" r:id="rId3"/>
      </mc:Fallback>
    </mc:AlternateContent>
    <mc:AlternateContent xmlns:mc="http://schemas.openxmlformats.org/markup-compatibility/2006">
      <mc:Choice Requires="x14">
        <oleObject shapeId="8194" r:id="rId5">
          <objectPr defaultSize="0" r:id="rId6">
            <anchor moveWithCells="1">
              <from>
                <xdr:col>5</xdr:col>
                <xdr:colOff>190500</xdr:colOff>
                <xdr:row>0</xdr:row>
                <xdr:rowOff>38100</xdr:rowOff>
              </from>
              <to>
                <xdr:col>10</xdr:col>
                <xdr:colOff>464820</xdr:colOff>
                <xdr:row>3</xdr:row>
                <xdr:rowOff>60960</xdr:rowOff>
              </to>
            </anchor>
          </objectPr>
        </oleObject>
      </mc:Choice>
      <mc:Fallback>
        <oleObject shapeId="8194" r:id="rId5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BA38-E078-4F08-91EA-5C13677799A8}">
  <dimension ref="A1:H23"/>
  <sheetViews>
    <sheetView workbookViewId="0">
      <selection activeCell="A10" sqref="A10:F15"/>
    </sheetView>
  </sheetViews>
  <sheetFormatPr defaultRowHeight="14.4" x14ac:dyDescent="0.3"/>
  <sheetData>
    <row r="1" spans="1:8" x14ac:dyDescent="0.3">
      <c r="A1" s="10"/>
      <c r="B1" s="10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H1" s="11" t="s">
        <v>36</v>
      </c>
    </row>
    <row r="2" spans="1:8" x14ac:dyDescent="0.3">
      <c r="A2" s="8" t="s">
        <v>6</v>
      </c>
      <c r="B2" s="8">
        <f>VARP(baza!$G$3:$G$413)</f>
        <v>7.7504083007434547E-4</v>
      </c>
      <c r="C2" s="8"/>
      <c r="D2" s="8"/>
      <c r="E2" s="8"/>
      <c r="F2" s="8"/>
    </row>
    <row r="3" spans="1:8" x14ac:dyDescent="0.3">
      <c r="A3" s="8" t="s">
        <v>7</v>
      </c>
      <c r="B3" s="8">
        <v>7.4291068818052987E-4</v>
      </c>
      <c r="C3" s="8">
        <f>VARP(baza!$H$3:$H$413)</f>
        <v>1.2936389366789967E-3</v>
      </c>
      <c r="D3" s="8"/>
      <c r="E3" s="8"/>
      <c r="F3" s="8"/>
    </row>
    <row r="4" spans="1:8" x14ac:dyDescent="0.3">
      <c r="A4" s="8" t="s">
        <v>8</v>
      </c>
      <c r="B4" s="8">
        <v>6.213192856866788E-4</v>
      </c>
      <c r="C4" s="8">
        <v>4.4237331260743178E-4</v>
      </c>
      <c r="D4" s="8">
        <f>VARP(baza!$I$3:$I$413)</f>
        <v>2.3711826977796803E-3</v>
      </c>
      <c r="E4" s="8"/>
      <c r="F4" s="8"/>
    </row>
    <row r="5" spans="1:8" x14ac:dyDescent="0.3">
      <c r="A5" s="8" t="s">
        <v>9</v>
      </c>
      <c r="B5" s="8">
        <v>8.1199731303072771E-4</v>
      </c>
      <c r="C5" s="8">
        <v>6.8335316919990988E-4</v>
      </c>
      <c r="D5" s="8">
        <v>4.5088371517070912E-4</v>
      </c>
      <c r="E5" s="8">
        <f>VARP(baza!$J$3:$J$413)</f>
        <v>4.756641667377986E-3</v>
      </c>
      <c r="F5" s="8"/>
    </row>
    <row r="6" spans="1:8" ht="15" thickBot="1" x14ac:dyDescent="0.35">
      <c r="A6" s="9" t="s">
        <v>10</v>
      </c>
      <c r="B6" s="9">
        <v>8.2879929479841134E-4</v>
      </c>
      <c r="C6" s="9">
        <v>8.5054392310685164E-4</v>
      </c>
      <c r="D6" s="9">
        <v>4.6358254721098804E-4</v>
      </c>
      <c r="E6" s="9">
        <v>1.1984824926061209E-3</v>
      </c>
      <c r="F6" s="9">
        <f>VARP(baza!$K$3:$K$413)</f>
        <v>2.1473704353388808E-3</v>
      </c>
    </row>
    <row r="10" spans="1:8" x14ac:dyDescent="0.3">
      <c r="A10" s="4"/>
      <c r="B10" s="4" t="s">
        <v>6</v>
      </c>
      <c r="C10" s="4" t="s">
        <v>7</v>
      </c>
      <c r="D10" s="4" t="s">
        <v>8</v>
      </c>
      <c r="E10" s="4" t="s">
        <v>9</v>
      </c>
      <c r="F10" s="4" t="s">
        <v>10</v>
      </c>
      <c r="H10" s="4" t="s">
        <v>37</v>
      </c>
    </row>
    <row r="11" spans="1:8" x14ac:dyDescent="0.3">
      <c r="A11" s="4" t="s">
        <v>6</v>
      </c>
      <c r="B11" s="4">
        <v>7.7504083007434547E-4</v>
      </c>
      <c r="C11" s="4">
        <v>7.4291068818052987E-4</v>
      </c>
      <c r="D11" s="4">
        <v>6.213192856866788E-4</v>
      </c>
      <c r="E11" s="4">
        <v>8.1199731303072771E-4</v>
      </c>
      <c r="F11" s="4">
        <v>8.2879929479841134E-4</v>
      </c>
    </row>
    <row r="12" spans="1:8" x14ac:dyDescent="0.3">
      <c r="A12" s="4" t="s">
        <v>7</v>
      </c>
      <c r="B12" s="4">
        <v>7.4291068818052987E-4</v>
      </c>
      <c r="C12" s="4">
        <v>1.2936389366789967E-3</v>
      </c>
      <c r="D12" s="4">
        <v>4.4237331260743178E-4</v>
      </c>
      <c r="E12" s="4">
        <v>6.8335316919990988E-4</v>
      </c>
      <c r="F12" s="4">
        <v>8.5054392310685164E-4</v>
      </c>
    </row>
    <row r="13" spans="1:8" x14ac:dyDescent="0.3">
      <c r="A13" s="4" t="s">
        <v>8</v>
      </c>
      <c r="B13" s="4">
        <v>6.213192856866788E-4</v>
      </c>
      <c r="C13" s="4">
        <v>4.4237331260743178E-4</v>
      </c>
      <c r="D13" s="4">
        <v>2.3711826977796803E-3</v>
      </c>
      <c r="E13" s="4">
        <v>4.5088371517070912E-4</v>
      </c>
      <c r="F13" s="4">
        <v>4.6358254721098804E-4</v>
      </c>
    </row>
    <row r="14" spans="1:8" x14ac:dyDescent="0.3">
      <c r="A14" s="4" t="s">
        <v>9</v>
      </c>
      <c r="B14" s="4">
        <v>8.1199731303072771E-4</v>
      </c>
      <c r="C14" s="4">
        <v>6.8335316919990988E-4</v>
      </c>
      <c r="D14" s="4">
        <v>4.5088371517070912E-4</v>
      </c>
      <c r="E14" s="4">
        <v>4.756641667377986E-3</v>
      </c>
      <c r="F14" s="4">
        <v>1.1984824926061209E-3</v>
      </c>
    </row>
    <row r="15" spans="1:8" x14ac:dyDescent="0.3">
      <c r="A15" s="4" t="s">
        <v>10</v>
      </c>
      <c r="B15" s="4">
        <v>8.2879929479841134E-4</v>
      </c>
      <c r="C15" s="4">
        <v>8.5054392310685164E-4</v>
      </c>
      <c r="D15" s="4">
        <v>4.6358254721098804E-4</v>
      </c>
      <c r="E15" s="4">
        <v>1.1984824926061209E-3</v>
      </c>
      <c r="F15" s="4">
        <v>2.1473704353388808E-3</v>
      </c>
    </row>
    <row r="18" spans="1:6" x14ac:dyDescent="0.3">
      <c r="B18" t="s">
        <v>6</v>
      </c>
      <c r="C18" t="s">
        <v>7</v>
      </c>
      <c r="D18" t="s">
        <v>8</v>
      </c>
      <c r="E18" t="s">
        <v>9</v>
      </c>
      <c r="F18" t="s">
        <v>10</v>
      </c>
    </row>
    <row r="19" spans="1:6" x14ac:dyDescent="0.3">
      <c r="A19" t="s">
        <v>6</v>
      </c>
      <c r="B19">
        <v>7.7504083007434547E-4</v>
      </c>
      <c r="C19">
        <v>7.4291068818052987E-4</v>
      </c>
      <c r="D19">
        <v>6.213192856866788E-4</v>
      </c>
      <c r="E19">
        <v>8.1199731303072771E-4</v>
      </c>
      <c r="F19">
        <v>8.2879929479841134E-4</v>
      </c>
    </row>
    <row r="20" spans="1:6" x14ac:dyDescent="0.3">
      <c r="A20" t="s">
        <v>7</v>
      </c>
      <c r="C20">
        <v>1.2936389366789967E-3</v>
      </c>
      <c r="D20">
        <v>4.4237331260743178E-4</v>
      </c>
      <c r="E20">
        <v>6.8335316919990988E-4</v>
      </c>
      <c r="F20">
        <v>8.5054392310685164E-4</v>
      </c>
    </row>
    <row r="21" spans="1:6" x14ac:dyDescent="0.3">
      <c r="A21" t="s">
        <v>8</v>
      </c>
      <c r="D21">
        <v>2.3711826977796803E-3</v>
      </c>
      <c r="E21">
        <v>4.5088371517070912E-4</v>
      </c>
      <c r="F21">
        <v>4.6358254721098804E-4</v>
      </c>
    </row>
    <row r="22" spans="1:6" x14ac:dyDescent="0.3">
      <c r="A22" t="s">
        <v>9</v>
      </c>
      <c r="E22">
        <v>4.756641667377986E-3</v>
      </c>
      <c r="F22">
        <v>1.1984824926061209E-3</v>
      </c>
    </row>
    <row r="23" spans="1:6" x14ac:dyDescent="0.3">
      <c r="A23" t="s">
        <v>10</v>
      </c>
      <c r="F23">
        <v>2.1473704353388808E-3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FCF0-0483-4641-9B9E-715B56945EB2}">
  <dimension ref="A2:V24"/>
  <sheetViews>
    <sheetView tabSelected="1" workbookViewId="0">
      <selection activeCell="D26" sqref="D26"/>
    </sheetView>
  </sheetViews>
  <sheetFormatPr defaultRowHeight="14.4" x14ac:dyDescent="0.3"/>
  <cols>
    <col min="1" max="1" width="21" bestFit="1" customWidth="1"/>
  </cols>
  <sheetData>
    <row r="2" spans="1:22" x14ac:dyDescent="0.3"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22" x14ac:dyDescent="0.3">
      <c r="A3" s="14" t="s">
        <v>11</v>
      </c>
      <c r="B3" s="14">
        <v>1.6768994589569162E-3</v>
      </c>
      <c r="C3" s="14">
        <v>2.7605748332890753E-3</v>
      </c>
      <c r="D3" s="14">
        <v>5.1342668487629906E-3</v>
      </c>
      <c r="E3" s="14">
        <v>4.970113618554749E-3</v>
      </c>
      <c r="F3" s="14">
        <v>1.9501426243563281E-3</v>
      </c>
      <c r="G3" t="s">
        <v>38</v>
      </c>
    </row>
    <row r="4" spans="1:22" x14ac:dyDescent="0.3">
      <c r="A4" t="s">
        <v>12</v>
      </c>
      <c r="B4">
        <v>7.7693117356233163E-4</v>
      </c>
      <c r="C4">
        <v>1.2967941535977257E-3</v>
      </c>
      <c r="D4">
        <v>2.3769660702132895E-3</v>
      </c>
      <c r="E4">
        <v>4.7682432324203721E-3</v>
      </c>
      <c r="F4">
        <v>2.152607924205561E-3</v>
      </c>
    </row>
    <row r="5" spans="1:22" x14ac:dyDescent="0.3">
      <c r="A5" t="s">
        <v>13</v>
      </c>
      <c r="B5">
        <v>2.787348513484332E-2</v>
      </c>
      <c r="C5">
        <v>3.6011028221889549E-2</v>
      </c>
      <c r="D5">
        <v>4.8754139005968401E-2</v>
      </c>
      <c r="E5">
        <v>6.9052467243541499E-2</v>
      </c>
      <c r="F5">
        <v>4.6396205924682687E-2</v>
      </c>
    </row>
    <row r="6" spans="1:22" x14ac:dyDescent="0.3">
      <c r="P6" s="12">
        <v>0.3</v>
      </c>
      <c r="Q6" s="12">
        <v>0.2</v>
      </c>
      <c r="R6" s="12">
        <v>0.3</v>
      </c>
      <c r="S6" s="12">
        <v>0.1</v>
      </c>
      <c r="T6" s="12">
        <v>0.1</v>
      </c>
    </row>
    <row r="7" spans="1:22" x14ac:dyDescent="0.3">
      <c r="K7" s="14">
        <v>1.6768994589569162E-3</v>
      </c>
      <c r="L7" s="14">
        <v>2.7605748332890753E-3</v>
      </c>
      <c r="M7" s="14">
        <v>5.1342668487629906E-3</v>
      </c>
      <c r="N7" s="14">
        <v>4.970113618554749E-3</v>
      </c>
      <c r="O7" s="14">
        <v>1.9501426243563281E-3</v>
      </c>
      <c r="P7" t="s">
        <v>42</v>
      </c>
    </row>
    <row r="8" spans="1:22" x14ac:dyDescent="0.3">
      <c r="A8" s="4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P8" t="e" cm="1">
        <f t="array" ref="P8">MMULT(K7:O7,P6:T6)</f>
        <v>#VALUE!</v>
      </c>
    </row>
    <row r="9" spans="1:22" x14ac:dyDescent="0.3">
      <c r="A9" s="4" t="s">
        <v>6</v>
      </c>
      <c r="B9" s="4">
        <v>7.7504083007434547E-4</v>
      </c>
      <c r="C9" s="4">
        <v>7.4291068818052987E-4</v>
      </c>
      <c r="D9" s="4">
        <v>6.213192856866788E-4</v>
      </c>
      <c r="E9" s="4">
        <v>8.1199731303072771E-4</v>
      </c>
      <c r="F9" s="4">
        <v>8.2879929479841134E-4</v>
      </c>
      <c r="G9" t="s">
        <v>39</v>
      </c>
    </row>
    <row r="10" spans="1:22" x14ac:dyDescent="0.3">
      <c r="A10" s="4" t="s">
        <v>7</v>
      </c>
      <c r="B10" s="4">
        <v>7.4291068818052987E-4</v>
      </c>
      <c r="C10" s="4">
        <v>1.2936389366789967E-3</v>
      </c>
      <c r="D10" s="4">
        <v>4.4237331260743178E-4</v>
      </c>
      <c r="E10" s="4">
        <v>6.8335316919990988E-4</v>
      </c>
      <c r="F10" s="4">
        <v>8.5054392310685164E-4</v>
      </c>
    </row>
    <row r="11" spans="1:22" x14ac:dyDescent="0.3">
      <c r="A11" s="4" t="s">
        <v>8</v>
      </c>
      <c r="B11" s="4">
        <v>6.213192856866788E-4</v>
      </c>
      <c r="C11" s="4">
        <v>4.4237331260743178E-4</v>
      </c>
      <c r="D11" s="4">
        <v>2.3711826977796803E-3</v>
      </c>
      <c r="E11" s="4">
        <v>4.5088371517070912E-4</v>
      </c>
      <c r="F11" s="4">
        <v>4.6358254721098804E-4</v>
      </c>
    </row>
    <row r="12" spans="1:22" x14ac:dyDescent="0.3">
      <c r="A12" s="4" t="s">
        <v>9</v>
      </c>
      <c r="B12" s="4">
        <v>8.1199731303072771E-4</v>
      </c>
      <c r="C12" s="4">
        <v>6.8335316919990988E-4</v>
      </c>
      <c r="D12" s="4">
        <v>4.5088371517070912E-4</v>
      </c>
      <c r="E12" s="4">
        <v>4.756641667377986E-3</v>
      </c>
      <c r="F12" s="4">
        <v>1.1984824926061209E-3</v>
      </c>
    </row>
    <row r="13" spans="1:22" x14ac:dyDescent="0.3">
      <c r="A13" s="4" t="s">
        <v>10</v>
      </c>
      <c r="B13" s="4">
        <v>8.2879929479841134E-4</v>
      </c>
      <c r="C13" s="4">
        <v>8.5054392310685164E-4</v>
      </c>
      <c r="D13" s="4">
        <v>4.6358254721098804E-4</v>
      </c>
      <c r="E13" s="4">
        <v>1.1984824926061209E-3</v>
      </c>
      <c r="F13" s="4">
        <v>2.1473704353388808E-3</v>
      </c>
      <c r="K13" s="14">
        <v>1.6768994589569162E-3</v>
      </c>
      <c r="L13" s="14">
        <v>2.7605748332890753E-3</v>
      </c>
      <c r="M13" s="14">
        <v>5.1342668487629906E-3</v>
      </c>
      <c r="N13" s="14">
        <v>4.970113618554749E-3</v>
      </c>
      <c r="O13" s="14">
        <v>1.9501426243563281E-3</v>
      </c>
      <c r="V13" s="14">
        <v>1.6768994589569162E-3</v>
      </c>
    </row>
    <row r="14" spans="1:22" x14ac:dyDescent="0.3">
      <c r="J14" s="12">
        <v>0.3</v>
      </c>
      <c r="K14" s="15"/>
      <c r="L14" s="15"/>
      <c r="M14" s="15"/>
      <c r="N14" s="15"/>
      <c r="O14" s="15"/>
      <c r="V14" s="14">
        <v>2.7605748332890753E-3</v>
      </c>
    </row>
    <row r="15" spans="1:22" x14ac:dyDescent="0.3"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41</v>
      </c>
      <c r="J15" s="12">
        <v>0.2</v>
      </c>
      <c r="K15" s="15"/>
      <c r="L15" s="15"/>
      <c r="M15" s="15"/>
      <c r="N15" s="15"/>
      <c r="O15" s="15"/>
      <c r="V15" s="14">
        <v>5.1342668487629906E-3</v>
      </c>
    </row>
    <row r="16" spans="1:22" x14ac:dyDescent="0.3">
      <c r="A16" s="4" t="s">
        <v>40</v>
      </c>
      <c r="B16" s="12">
        <v>0.3</v>
      </c>
      <c r="C16" s="12">
        <v>0.2</v>
      </c>
      <c r="D16" s="12">
        <v>0.3</v>
      </c>
      <c r="E16" s="12">
        <v>0.1</v>
      </c>
      <c r="F16" s="12">
        <v>0.1</v>
      </c>
      <c r="G16" s="13">
        <f>SUM(B16:F16)</f>
        <v>1</v>
      </c>
      <c r="J16" s="12">
        <v>0.3</v>
      </c>
      <c r="K16" s="15"/>
      <c r="L16" s="15"/>
      <c r="M16" s="15"/>
      <c r="N16" s="15"/>
      <c r="O16" s="15"/>
      <c r="V16" s="14">
        <v>4.970113618554749E-3</v>
      </c>
    </row>
    <row r="17" spans="1:22" x14ac:dyDescent="0.3">
      <c r="J17" s="12">
        <v>0.1</v>
      </c>
      <c r="K17" s="15"/>
      <c r="L17" s="15"/>
      <c r="M17" s="15"/>
      <c r="N17" s="15"/>
      <c r="O17" s="15"/>
      <c r="V17" s="14">
        <v>1.9501426243563281E-3</v>
      </c>
    </row>
    <row r="18" spans="1:22" x14ac:dyDescent="0.3">
      <c r="J18" s="12">
        <v>0.1</v>
      </c>
      <c r="K18" s="15"/>
      <c r="L18" s="15"/>
      <c r="M18" s="15"/>
      <c r="N18" s="15"/>
      <c r="O18" s="15"/>
      <c r="Q18" s="12">
        <v>0.3</v>
      </c>
      <c r="R18" s="12">
        <v>0.2</v>
      </c>
      <c r="S18" s="12">
        <v>0.3</v>
      </c>
      <c r="T18" s="12">
        <v>0.1</v>
      </c>
      <c r="U18" s="12">
        <v>0.1</v>
      </c>
      <c r="V18" s="15"/>
    </row>
    <row r="19" spans="1:22" x14ac:dyDescent="0.3">
      <c r="A19" s="16" t="s">
        <v>31</v>
      </c>
      <c r="B19" s="16" cm="1">
        <f t="array" ref="B19">MMULT(B16:F16,TRANSPOSE(B3:F3))</f>
        <v>3.2874904832648952E-3</v>
      </c>
      <c r="H19">
        <f>SUMPRODUCT(B16:F16,B3:F3)</f>
        <v>3.2874904832648952E-3</v>
      </c>
    </row>
    <row r="20" spans="1:22" x14ac:dyDescent="0.3">
      <c r="K20" cm="1">
        <f t="array" ref="K20:O24">MMULT(J14:J18,K13:O13)</f>
        <v>5.0306983768707485E-4</v>
      </c>
      <c r="L20">
        <v>8.2817244998672254E-4</v>
      </c>
      <c r="M20">
        <v>1.5402800546288971E-3</v>
      </c>
      <c r="N20">
        <v>1.4910340855664246E-3</v>
      </c>
      <c r="O20">
        <v>5.8504278730689841E-4</v>
      </c>
      <c r="V20" cm="1">
        <f t="array" ref="V20">MMULT(Q18:U18,V13:V17)</f>
        <v>3.2874904832648952E-3</v>
      </c>
    </row>
    <row r="21" spans="1:22" x14ac:dyDescent="0.3">
      <c r="A21" t="s">
        <v>45</v>
      </c>
      <c r="B21" cm="1">
        <f t="array" ref="B21">MMULT(_xlfn.ANCHORARRAY(D22),TRANSPOSE(B16:F16))</f>
        <v>8.9665865327639147E-4</v>
      </c>
      <c r="C21" t="s">
        <v>43</v>
      </c>
      <c r="K21">
        <v>3.3537989179138327E-4</v>
      </c>
      <c r="L21">
        <v>5.5211496665781513E-4</v>
      </c>
      <c r="M21">
        <v>1.0268533697525982E-3</v>
      </c>
      <c r="N21">
        <v>9.940227237109499E-4</v>
      </c>
      <c r="O21">
        <v>3.9002852487126565E-4</v>
      </c>
    </row>
    <row r="22" spans="1:22" x14ac:dyDescent="0.3">
      <c r="C22" t="s">
        <v>44</v>
      </c>
      <c r="D22" cm="1">
        <f t="array" ref="D22:H22">MMULT(B16:F16,B9:F13)</f>
        <v>7.3156983314732723E-4</v>
      </c>
      <c r="E22">
        <v>7.6770269680286399E-4</v>
      </c>
      <c r="F22">
        <v>1.0776718837995638E-3</v>
      </c>
      <c r="G22">
        <v>1.1110473582988238E-3</v>
      </c>
      <c r="H22">
        <v>8.9240863001869035E-4</v>
      </c>
      <c r="K22">
        <v>5.0306983768707485E-4</v>
      </c>
      <c r="L22">
        <v>8.2817244998672254E-4</v>
      </c>
      <c r="M22">
        <v>1.5402800546288971E-3</v>
      </c>
      <c r="N22">
        <v>1.4910340855664246E-3</v>
      </c>
      <c r="O22">
        <v>5.8504278730689841E-4</v>
      </c>
    </row>
    <row r="23" spans="1:22" x14ac:dyDescent="0.3">
      <c r="A23" s="16" t="s">
        <v>32</v>
      </c>
      <c r="B23" s="16">
        <f>SQRT(B21)</f>
        <v>2.9944259103814732E-2</v>
      </c>
      <c r="K23">
        <v>1.6768994589569163E-4</v>
      </c>
      <c r="L23">
        <v>2.7605748332890757E-4</v>
      </c>
      <c r="M23">
        <v>5.1342668487629911E-4</v>
      </c>
      <c r="N23">
        <v>4.9701136185547495E-4</v>
      </c>
      <c r="O23">
        <v>1.9501426243563282E-4</v>
      </c>
    </row>
    <row r="24" spans="1:22" x14ac:dyDescent="0.3">
      <c r="K24">
        <v>1.6768994589569163E-4</v>
      </c>
      <c r="L24">
        <v>2.7605748332890757E-4</v>
      </c>
      <c r="M24">
        <v>5.1342668487629911E-4</v>
      </c>
      <c r="N24">
        <v>4.9701136185547495E-4</v>
      </c>
      <c r="O24">
        <v>1.9501426243563282E-4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dnp_w (4)</vt:lpstr>
      <vt:lpstr>pzu_w (2)</vt:lpstr>
      <vt:lpstr>wig_w (3)</vt:lpstr>
      <vt:lpstr>śtatystyka opisowa</vt:lpstr>
      <vt:lpstr>korelacja</vt:lpstr>
      <vt:lpstr>2 składnikowy</vt:lpstr>
      <vt:lpstr>2 składnikowy short</vt:lpstr>
      <vt:lpstr>Kowariancja</vt:lpstr>
      <vt:lpstr>wieloskładnikowy</vt:lpstr>
      <vt:lpstr>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kubinska</dc:creator>
  <cp:lastModifiedBy>Elżbieta Kubińska</cp:lastModifiedBy>
  <dcterms:created xsi:type="dcterms:W3CDTF">2025-11-21T18:20:27Z</dcterms:created>
  <dcterms:modified xsi:type="dcterms:W3CDTF">2025-11-22T07:53:49Z</dcterms:modified>
</cp:coreProperties>
</file>