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009-39\Desktop\"/>
    </mc:Choice>
  </mc:AlternateContent>
  <bookViews>
    <workbookView xWindow="0" yWindow="0" windowWidth="1536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J37" i="1"/>
  <c r="I34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7" i="1"/>
  <c r="K28" i="1"/>
  <c r="J29" i="1"/>
  <c r="J28" i="1"/>
  <c r="J24" i="1"/>
  <c r="J23" i="1"/>
  <c r="J19" i="1"/>
  <c r="J18" i="1"/>
  <c r="J14" i="1"/>
  <c r="J13" i="1"/>
  <c r="F12" i="1"/>
  <c r="F11" i="1"/>
</calcChain>
</file>

<file path=xl/sharedStrings.xml><?xml version="1.0" encoding="utf-8"?>
<sst xmlns="http://schemas.openxmlformats.org/spreadsheetml/2006/main" count="36" uniqueCount="34">
  <si>
    <t>Zadanie 1 [rozkład wykładniczym]</t>
  </si>
  <si>
    <t>B) rozkład a priori</t>
  </si>
  <si>
    <t>a=</t>
  </si>
  <si>
    <t>b=</t>
  </si>
  <si>
    <t>A)</t>
  </si>
  <si>
    <t>y</t>
  </si>
  <si>
    <t>D) rozkład a posteriori</t>
  </si>
  <si>
    <t>a_kreska=</t>
  </si>
  <si>
    <t>b_kreska=</t>
  </si>
  <si>
    <t>b) wartość oczekiwana</t>
  </si>
  <si>
    <t>c) modalna</t>
  </si>
  <si>
    <t>e) odchylenie standardowe</t>
  </si>
  <si>
    <t>E) Charakterystyka rozkładu a posteriori (na tle rozkładu a priori)</t>
  </si>
  <si>
    <t>E(lambda|y)=</t>
  </si>
  <si>
    <t>E(lambda) =</t>
  </si>
  <si>
    <t>d) mediana</t>
  </si>
  <si>
    <t>Mo(lambda|y)=</t>
  </si>
  <si>
    <t>Mo(lambda) =</t>
  </si>
  <si>
    <t>Me(lambda|y)=</t>
  </si>
  <si>
    <t>Me(lambda) =</t>
  </si>
  <si>
    <t>D(lambda|y)=</t>
  </si>
  <si>
    <t>D(lambda) =</t>
  </si>
  <si>
    <t>&lt;-- z treści pol. B</t>
  </si>
  <si>
    <t>(w zasadzie)</t>
  </si>
  <si>
    <t>a) wykres funkcji gęstości -----------------------------------------------------------&gt;</t>
  </si>
  <si>
    <t>lambda</t>
  </si>
  <si>
    <t>p(lambda|y)</t>
  </si>
  <si>
    <t>p(lambda)</t>
  </si>
  <si>
    <t>&lt;-- f_Exp(lambda|b=0,2)</t>
  </si>
  <si>
    <t>f) 90%-wy przedział wiarygodności</t>
  </si>
  <si>
    <t>1-alfa=</t>
  </si>
  <si>
    <t>alfa=</t>
  </si>
  <si>
    <t>Q_0,05_(lambda|y)</t>
  </si>
  <si>
    <t>Q_0,95_(lambda|y)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</si>
</sst>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Rozkłady a priori i a posteriori parametru lambda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Arkusz1!$P$6</c:f>
              <c:strCache>
                <c:ptCount val="1"/>
                <c:pt idx="0">
                  <c:v>p(lambda|y)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Arkusz1!$O$7:$O$132</c:f>
              <c:numCache>
                <c:formatCode>General</c:formatCode>
                <c:ptCount val="126"/>
                <c:pt idx="0">
                  <c:v>0</c:v>
                </c:pt>
                <c:pt idx="1">
                  <c:v>1.2E-2</c:v>
                </c:pt>
                <c:pt idx="2">
                  <c:v>2.4E-2</c:v>
                </c:pt>
                <c:pt idx="3">
                  <c:v>3.5999999999999997E-2</c:v>
                </c:pt>
                <c:pt idx="4">
                  <c:v>4.8000000000000001E-2</c:v>
                </c:pt>
                <c:pt idx="5">
                  <c:v>0.06</c:v>
                </c:pt>
                <c:pt idx="6">
                  <c:v>7.1999999999999995E-2</c:v>
                </c:pt>
                <c:pt idx="7">
                  <c:v>8.4000000000000005E-2</c:v>
                </c:pt>
                <c:pt idx="8">
                  <c:v>9.6000000000000002E-2</c:v>
                </c:pt>
                <c:pt idx="9">
                  <c:v>0.108</c:v>
                </c:pt>
                <c:pt idx="10">
                  <c:v>0.12</c:v>
                </c:pt>
                <c:pt idx="11">
                  <c:v>0.13200000000000001</c:v>
                </c:pt>
                <c:pt idx="12">
                  <c:v>0.14399999999999999</c:v>
                </c:pt>
                <c:pt idx="13">
                  <c:v>0.156</c:v>
                </c:pt>
                <c:pt idx="14">
                  <c:v>0.16800000000000001</c:v>
                </c:pt>
                <c:pt idx="15">
                  <c:v>0.18</c:v>
                </c:pt>
                <c:pt idx="16">
                  <c:v>0.192</c:v>
                </c:pt>
                <c:pt idx="17">
                  <c:v>0.20399999999999999</c:v>
                </c:pt>
                <c:pt idx="18">
                  <c:v>0.216</c:v>
                </c:pt>
                <c:pt idx="19">
                  <c:v>0.22800000000000001</c:v>
                </c:pt>
                <c:pt idx="20">
                  <c:v>0.24</c:v>
                </c:pt>
                <c:pt idx="21">
                  <c:v>0.252</c:v>
                </c:pt>
                <c:pt idx="22">
                  <c:v>0.26400000000000001</c:v>
                </c:pt>
                <c:pt idx="23">
                  <c:v>0.27600000000000002</c:v>
                </c:pt>
                <c:pt idx="24">
                  <c:v>0.28799999999999998</c:v>
                </c:pt>
                <c:pt idx="25">
                  <c:v>0.3</c:v>
                </c:pt>
                <c:pt idx="26">
                  <c:v>0.312</c:v>
                </c:pt>
                <c:pt idx="27">
                  <c:v>0.32400000000000001</c:v>
                </c:pt>
                <c:pt idx="28">
                  <c:v>0.33600000000000002</c:v>
                </c:pt>
                <c:pt idx="29">
                  <c:v>0.34799999999999998</c:v>
                </c:pt>
                <c:pt idx="30">
                  <c:v>0.36</c:v>
                </c:pt>
                <c:pt idx="31">
                  <c:v>0.372</c:v>
                </c:pt>
                <c:pt idx="32">
                  <c:v>0.38400000000000001</c:v>
                </c:pt>
                <c:pt idx="33">
                  <c:v>0.39600000000000002</c:v>
                </c:pt>
                <c:pt idx="34">
                  <c:v>0.40799999999999997</c:v>
                </c:pt>
                <c:pt idx="35">
                  <c:v>0.42</c:v>
                </c:pt>
                <c:pt idx="36">
                  <c:v>0.432</c:v>
                </c:pt>
                <c:pt idx="37">
                  <c:v>0.44400000000000001</c:v>
                </c:pt>
                <c:pt idx="38">
                  <c:v>0.45600000000000002</c:v>
                </c:pt>
                <c:pt idx="39">
                  <c:v>0.46800000000000003</c:v>
                </c:pt>
                <c:pt idx="40">
                  <c:v>0.48</c:v>
                </c:pt>
                <c:pt idx="41">
                  <c:v>0.49199999999999999</c:v>
                </c:pt>
                <c:pt idx="42">
                  <c:v>0.504</c:v>
                </c:pt>
                <c:pt idx="43">
                  <c:v>0.51600000000000001</c:v>
                </c:pt>
                <c:pt idx="44">
                  <c:v>0.52800000000000002</c:v>
                </c:pt>
                <c:pt idx="45">
                  <c:v>0.54</c:v>
                </c:pt>
                <c:pt idx="46">
                  <c:v>0.55200000000000005</c:v>
                </c:pt>
                <c:pt idx="47">
                  <c:v>0.56399999999999995</c:v>
                </c:pt>
                <c:pt idx="48">
                  <c:v>0.57599999999999996</c:v>
                </c:pt>
                <c:pt idx="49">
                  <c:v>0.58799999999999997</c:v>
                </c:pt>
                <c:pt idx="50">
                  <c:v>0.6</c:v>
                </c:pt>
                <c:pt idx="51">
                  <c:v>0.61199999999999999</c:v>
                </c:pt>
                <c:pt idx="52">
                  <c:v>0.624</c:v>
                </c:pt>
                <c:pt idx="53">
                  <c:v>0.63600000000000001</c:v>
                </c:pt>
                <c:pt idx="54">
                  <c:v>0.64800000000000002</c:v>
                </c:pt>
                <c:pt idx="55">
                  <c:v>0.66</c:v>
                </c:pt>
                <c:pt idx="56">
                  <c:v>0.67200000000000004</c:v>
                </c:pt>
                <c:pt idx="57">
                  <c:v>0.68400000000000005</c:v>
                </c:pt>
                <c:pt idx="58">
                  <c:v>0.69599999999999995</c:v>
                </c:pt>
                <c:pt idx="59">
                  <c:v>0.70799999999999996</c:v>
                </c:pt>
                <c:pt idx="60">
                  <c:v>0.72</c:v>
                </c:pt>
                <c:pt idx="61">
                  <c:v>0.73199999999999998</c:v>
                </c:pt>
                <c:pt idx="62">
                  <c:v>0.74399999999999999</c:v>
                </c:pt>
                <c:pt idx="63">
                  <c:v>0.75600000000000001</c:v>
                </c:pt>
                <c:pt idx="64">
                  <c:v>0.76800000000000002</c:v>
                </c:pt>
                <c:pt idx="65">
                  <c:v>0.78</c:v>
                </c:pt>
                <c:pt idx="66">
                  <c:v>0.79200000000000004</c:v>
                </c:pt>
                <c:pt idx="67">
                  <c:v>0.80400000000000005</c:v>
                </c:pt>
                <c:pt idx="68">
                  <c:v>0.81599999999999995</c:v>
                </c:pt>
                <c:pt idx="69">
                  <c:v>0.82799999999999996</c:v>
                </c:pt>
                <c:pt idx="70">
                  <c:v>0.84</c:v>
                </c:pt>
                <c:pt idx="71">
                  <c:v>0.85199999999999998</c:v>
                </c:pt>
                <c:pt idx="72">
                  <c:v>0.86399999999999999</c:v>
                </c:pt>
                <c:pt idx="73">
                  <c:v>0.876</c:v>
                </c:pt>
                <c:pt idx="74">
                  <c:v>0.88800000000000001</c:v>
                </c:pt>
                <c:pt idx="75">
                  <c:v>0.9</c:v>
                </c:pt>
                <c:pt idx="76">
                  <c:v>0.91200000000000003</c:v>
                </c:pt>
                <c:pt idx="77">
                  <c:v>0.92400000000000004</c:v>
                </c:pt>
                <c:pt idx="78">
                  <c:v>0.93600000000000005</c:v>
                </c:pt>
                <c:pt idx="79">
                  <c:v>0.94799999999999995</c:v>
                </c:pt>
                <c:pt idx="80">
                  <c:v>0.96</c:v>
                </c:pt>
                <c:pt idx="81">
                  <c:v>0.97199999999999998</c:v>
                </c:pt>
                <c:pt idx="82">
                  <c:v>0.98399999999999999</c:v>
                </c:pt>
                <c:pt idx="83">
                  <c:v>0.996</c:v>
                </c:pt>
                <c:pt idx="84">
                  <c:v>1.008</c:v>
                </c:pt>
                <c:pt idx="85">
                  <c:v>1.02</c:v>
                </c:pt>
                <c:pt idx="86">
                  <c:v>1.032</c:v>
                </c:pt>
                <c:pt idx="87">
                  <c:v>1.044</c:v>
                </c:pt>
                <c:pt idx="88">
                  <c:v>1.056</c:v>
                </c:pt>
                <c:pt idx="89">
                  <c:v>1.0680000000000001</c:v>
                </c:pt>
                <c:pt idx="90">
                  <c:v>1.08</c:v>
                </c:pt>
                <c:pt idx="91">
                  <c:v>1.0920000000000001</c:v>
                </c:pt>
                <c:pt idx="92">
                  <c:v>1.1040000000000001</c:v>
                </c:pt>
                <c:pt idx="93">
                  <c:v>1.1160000000000001</c:v>
                </c:pt>
                <c:pt idx="94">
                  <c:v>1.1279999999999999</c:v>
                </c:pt>
                <c:pt idx="95">
                  <c:v>1.1399999999999999</c:v>
                </c:pt>
                <c:pt idx="96">
                  <c:v>1.1519999999999999</c:v>
                </c:pt>
                <c:pt idx="97">
                  <c:v>1.1639999999999999</c:v>
                </c:pt>
                <c:pt idx="98">
                  <c:v>1.1759999999999999</c:v>
                </c:pt>
                <c:pt idx="99">
                  <c:v>1.1879999999999999</c:v>
                </c:pt>
                <c:pt idx="100">
                  <c:v>1.2</c:v>
                </c:pt>
                <c:pt idx="101">
                  <c:v>1.212</c:v>
                </c:pt>
                <c:pt idx="102">
                  <c:v>1.224</c:v>
                </c:pt>
                <c:pt idx="103">
                  <c:v>1.236</c:v>
                </c:pt>
                <c:pt idx="104">
                  <c:v>1.248</c:v>
                </c:pt>
                <c:pt idx="105">
                  <c:v>1.26</c:v>
                </c:pt>
                <c:pt idx="106">
                  <c:v>1.272</c:v>
                </c:pt>
                <c:pt idx="107">
                  <c:v>1.284</c:v>
                </c:pt>
                <c:pt idx="108">
                  <c:v>1.296</c:v>
                </c:pt>
                <c:pt idx="109">
                  <c:v>1.3080000000000001</c:v>
                </c:pt>
                <c:pt idx="110">
                  <c:v>1.32</c:v>
                </c:pt>
                <c:pt idx="111">
                  <c:v>1.3320000000000001</c:v>
                </c:pt>
                <c:pt idx="112">
                  <c:v>1.3440000000000001</c:v>
                </c:pt>
                <c:pt idx="113">
                  <c:v>1.3560000000000001</c:v>
                </c:pt>
                <c:pt idx="114">
                  <c:v>1.3680000000000001</c:v>
                </c:pt>
                <c:pt idx="115">
                  <c:v>1.38</c:v>
                </c:pt>
                <c:pt idx="116">
                  <c:v>1.3919999999999999</c:v>
                </c:pt>
                <c:pt idx="117">
                  <c:v>1.4039999999999999</c:v>
                </c:pt>
                <c:pt idx="118">
                  <c:v>1.4159999999999999</c:v>
                </c:pt>
                <c:pt idx="119">
                  <c:v>1.4279999999999999</c:v>
                </c:pt>
                <c:pt idx="120">
                  <c:v>1.44</c:v>
                </c:pt>
                <c:pt idx="121">
                  <c:v>1.452</c:v>
                </c:pt>
                <c:pt idx="122">
                  <c:v>1.464</c:v>
                </c:pt>
                <c:pt idx="123">
                  <c:v>1.476</c:v>
                </c:pt>
                <c:pt idx="124">
                  <c:v>1.488</c:v>
                </c:pt>
                <c:pt idx="125">
                  <c:v>1.5</c:v>
                </c:pt>
              </c:numCache>
            </c:numRef>
          </c:cat>
          <c:val>
            <c:numRef>
              <c:f>Arkusz1!$P$7:$P$132</c:f>
              <c:numCache>
                <c:formatCode>General</c:formatCode>
                <c:ptCount val="126"/>
                <c:pt idx="0">
                  <c:v>0</c:v>
                </c:pt>
                <c:pt idx="1">
                  <c:v>1.3966678972753344E-15</c:v>
                </c:pt>
                <c:pt idx="2">
                  <c:v>4.4871610283652775E-12</c:v>
                </c:pt>
                <c:pt idx="3">
                  <c:v>4.5665195367484817E-10</c:v>
                </c:pt>
                <c:pt idx="4">
                  <c:v>1.1307555174788637E-8</c:v>
                </c:pt>
                <c:pt idx="5">
                  <c:v>1.2906468562214387E-7</c:v>
                </c:pt>
                <c:pt idx="6">
                  <c:v>9.0261165421996606E-7</c:v>
                </c:pt>
                <c:pt idx="7">
                  <c:v>4.5017458044586414E-6</c:v>
                </c:pt>
                <c:pt idx="8">
                  <c:v>1.7530846555501084E-5</c:v>
                </c:pt>
                <c:pt idx="9">
                  <c:v>5.6513436128110106E-5</c:v>
                </c:pt>
                <c:pt idx="10">
                  <c:v>1.569495796984722E-4</c:v>
                </c:pt>
                <c:pt idx="11">
                  <c:v>3.8635891266570267E-4</c:v>
                </c:pt>
                <c:pt idx="12">
                  <c:v>8.6093868387412747E-4</c:v>
                </c:pt>
                <c:pt idx="13">
                  <c:v>1.7645584691695203E-3</c:v>
                </c:pt>
                <c:pt idx="14">
                  <c:v>3.3679901299021138E-3</c:v>
                </c:pt>
                <c:pt idx="15">
                  <c:v>6.0457202417907542E-3</c:v>
                </c:pt>
                <c:pt idx="16">
                  <c:v>1.0287534065211944E-2</c:v>
                </c:pt>
                <c:pt idx="17">
                  <c:v>1.6702331811651684E-2</c:v>
                </c:pt>
                <c:pt idx="18">
                  <c:v>2.601229485258463E-2</c:v>
                </c:pt>
                <c:pt idx="19">
                  <c:v>3.9036455285734635E-2</c:v>
                </c:pt>
                <c:pt idx="20">
                  <c:v>5.6663796272752448E-2</c:v>
                </c:pt>
                <c:pt idx="21">
                  <c:v>7.9817075728260814E-2</c:v>
                </c:pt>
                <c:pt idx="22">
                  <c:v>0.10940949203813649</c:v>
                </c:pt>
                <c:pt idx="23">
                  <c:v>0.14629699993928644</c:v>
                </c:pt>
                <c:pt idx="24">
                  <c:v>0.19122948034112036</c:v>
                </c:pt>
                <c:pt idx="25">
                  <c:v>0.24480405348613143</c:v>
                </c:pt>
                <c:pt idx="26">
                  <c:v>0.30742362016912383</c:v>
                </c:pt>
                <c:pt idx="27">
                  <c:v>0.37926326801434312</c:v>
                </c:pt>
                <c:pt idx="28">
                  <c:v>0.46024655385895374</c:v>
                </c:pt>
                <c:pt idx="29">
                  <c:v>0.55003294161518412</c:v>
                </c:pt>
                <c:pt idx="30">
                  <c:v>0.6480169091550616</c:v>
                </c:pt>
                <c:pt idx="31">
                  <c:v>0.75333850171838346</c:v>
                </c:pt>
                <c:pt idx="32">
                  <c:v>0.86490445487379064</c:v>
                </c:pt>
                <c:pt idx="33">
                  <c:v>0.98141847442337304</c:v>
                </c:pt>
                <c:pt idx="34">
                  <c:v>1.1014188660494553</c:v>
                </c:pt>
                <c:pt idx="35">
                  <c:v>1.22332146208293</c:v>
                </c:pt>
                <c:pt idx="36">
                  <c:v>1.3454656925385358</c:v>
                </c:pt>
                <c:pt idx="37">
                  <c:v>1.4661616789918621</c:v>
                </c:pt>
                <c:pt idx="38">
                  <c:v>1.5837363727171236</c:v>
                </c:pt>
                <c:pt idx="39">
                  <c:v>1.6965769885309379</c:v>
                </c:pt>
                <c:pt idx="40">
                  <c:v>1.8031702772388385</c:v>
                </c:pt>
                <c:pt idx="41">
                  <c:v>1.9021365072300072</c:v>
                </c:pt>
                <c:pt idx="42">
                  <c:v>1.9922573664847321</c:v>
                </c:pt>
                <c:pt idx="43">
                  <c:v>2.0724973301126131</c:v>
                </c:pt>
                <c:pt idx="44">
                  <c:v>2.142018349419835</c:v>
                </c:pt>
                <c:pt idx="45">
                  <c:v>2.2001879943764511</c:v>
                </c:pt>
                <c:pt idx="46">
                  <c:v>2.246581414185858</c:v>
                </c:pt>
                <c:pt idx="47">
                  <c:v>2.2809776661024155</c:v>
                </c:pt>
                <c:pt idx="48">
                  <c:v>2.303351099569575</c:v>
                </c:pt>
                <c:pt idx="49">
                  <c:v>2.3138585726766556</c:v>
                </c:pt>
                <c:pt idx="50">
                  <c:v>2.3128233244203718</c:v>
                </c:pt>
                <c:pt idx="51">
                  <c:v>2.3007163343240586</c:v>
                </c:pt>
                <c:pt idx="52">
                  <c:v>2.2781359765365186</c:v>
                </c:pt>
                <c:pt idx="53">
                  <c:v>2.2457867249539083</c:v>
                </c:pt>
                <c:pt idx="54">
                  <c:v>2.2044575955592789</c:v>
                </c:pt>
                <c:pt idx="55">
                  <c:v>2.1550009281433025</c:v>
                </c:pt>
                <c:pt idx="56">
                  <c:v>2.0983120174227761</c:v>
                </c:pt>
                <c:pt idx="57">
                  <c:v>2.0353100081988256</c:v>
                </c:pt>
                <c:pt idx="58">
                  <c:v>1.9669203747156347</c:v>
                </c:pt>
                <c:pt idx="59">
                  <c:v>1.8940592141151933</c:v>
                </c:pt>
                <c:pt idx="60">
                  <c:v>1.8176195003705744</c:v>
                </c:pt>
                <c:pt idx="61">
                  <c:v>1.7384593701179667</c:v>
                </c:pt>
                <c:pt idx="62">
                  <c:v>1.657392446528104</c:v>
                </c:pt>
                <c:pt idx="63">
                  <c:v>1.5751801523128874</c:v>
                </c:pt>
                <c:pt idx="64">
                  <c:v>1.4925259182193986</c:v>
                </c:pt>
                <c:pt idx="65">
                  <c:v>1.4100711585967645</c:v>
                </c:pt>
                <c:pt idx="66">
                  <c:v>1.3283928602086821</c:v>
                </c:pt>
                <c:pt idx="67">
                  <c:v>1.2480026135684192</c:v>
                </c:pt>
                <c:pt idx="68">
                  <c:v>1.1693469067181559</c:v>
                </c:pt>
                <c:pt idx="69">
                  <c:v>1.0928084985109487</c:v>
                </c:pt>
                <c:pt idx="70">
                  <c:v>1.0187086910122907</c:v>
                </c:pt>
                <c:pt idx="71">
                  <c:v>0.94731032757332678</c:v>
                </c:pt>
                <c:pt idx="72">
                  <c:v>0.87882135345014434</c:v>
                </c:pt>
                <c:pt idx="73">
                  <c:v>0.81339878864383064</c:v>
                </c:pt>
                <c:pt idx="74">
                  <c:v>0.7511529771007821</c:v>
                </c:pt>
                <c:pt idx="75">
                  <c:v>0.69215199183270548</c:v>
                </c:pt>
                <c:pt idx="76">
                  <c:v>0.63642609128871674</c:v>
                </c:pt>
                <c:pt idx="77">
                  <c:v>0.58397213794116254</c:v>
                </c:pt>
                <c:pt idx="78">
                  <c:v>0.53475790513593713</c:v>
                </c:pt>
                <c:pt idx="79">
                  <c:v>0.48872621250336529</c:v>
                </c:pt>
                <c:pt idx="80">
                  <c:v>0.44579884340721976</c:v>
                </c:pt>
                <c:pt idx="81">
                  <c:v>0.40588020988037299</c:v>
                </c:pt>
                <c:pt idx="82">
                  <c:v>0.36886074117232592</c:v>
                </c:pt>
                <c:pt idx="83">
                  <c:v>0.334619981385327</c:v>
                </c:pt>
                <c:pt idx="84">
                  <c:v>0.30302938971383442</c:v>
                </c:pt>
                <c:pt idx="85">
                  <c:v>0.27395484357207694</c:v>
                </c:pt>
                <c:pt idx="86">
                  <c:v>0.24725885046728496</c:v>
                </c:pt>
                <c:pt idx="87">
                  <c:v>0.22280247894071456</c:v>
                </c:pt>
                <c:pt idx="88">
                  <c:v>0.20044702235560971</c:v>
                </c:pt>
                <c:pt idx="89">
                  <c:v>0.18005541186792062</c:v>
                </c:pt>
                <c:pt idx="90">
                  <c:v>0.16149339668125565</c:v>
                </c:pt>
                <c:pt idx="91">
                  <c:v>0.14463051077007921</c:v>
                </c:pt>
                <c:pt idx="92">
                  <c:v>0.12934084575845925</c:v>
                </c:pt>
                <c:pt idx="93">
                  <c:v>0.11550364966342182</c:v>
                </c:pt>
                <c:pt idx="94">
                  <c:v>0.10300377084252425</c:v>
                </c:pt>
                <c:pt idx="95">
                  <c:v>9.1731965806519419E-2</c:v>
                </c:pt>
                <c:pt idx="96">
                  <c:v>8.1585088643133949E-2</c:v>
                </c:pt>
                <c:pt idx="97">
                  <c:v>7.2466178711302523E-2</c:v>
                </c:pt>
                <c:pt idx="98">
                  <c:v>6.4284462062265832E-2</c:v>
                </c:pt>
                <c:pt idx="99">
                  <c:v>5.6955280771997879E-2</c:v>
                </c:pt>
                <c:pt idx="100">
                  <c:v>5.0399963067943025E-2</c:v>
                </c:pt>
                <c:pt idx="101">
                  <c:v>4.4545645834286378E-2</c:v>
                </c:pt>
                <c:pt idx="102">
                  <c:v>3.9325059809751046E-2</c:v>
                </c:pt>
                <c:pt idx="103">
                  <c:v>3.4676286570246538E-2</c:v>
                </c:pt>
                <c:pt idx="104">
                  <c:v>3.0542495230527645E-2</c:v>
                </c:pt>
                <c:pt idx="105">
                  <c:v>2.6871665714972688E-2</c:v>
                </c:pt>
                <c:pt idx="106">
                  <c:v>2.3616304444504129E-2</c:v>
                </c:pt>
                <c:pt idx="107">
                  <c:v>2.0733157368349776E-2</c:v>
                </c:pt>
                <c:pt idx="108">
                  <c:v>1.8182924436962622E-2</c:v>
                </c:pt>
                <c:pt idx="109">
                  <c:v>1.5929978865186257E-2</c:v>
                </c:pt>
                <c:pt idx="110">
                  <c:v>1.3942093870210342E-2</c:v>
                </c:pt>
                <c:pt idx="111">
                  <c:v>1.2190178983376734E-2</c:v>
                </c:pt>
                <c:pt idx="112">
                  <c:v>1.0648027523937616E-2</c:v>
                </c:pt>
                <c:pt idx="113">
                  <c:v>9.2920763813063387E-3</c:v>
                </c:pt>
                <c:pt idx="114">
                  <c:v>8.1011788747009112E-3</c:v>
                </c:pt>
                <c:pt idx="115">
                  <c:v>7.0563911397070345E-3</c:v>
                </c:pt>
                <c:pt idx="116">
                  <c:v>6.1407722245254859E-3</c:v>
                </c:pt>
                <c:pt idx="117">
                  <c:v>5.3391978589767001E-3</c:v>
                </c:pt>
                <c:pt idx="118">
                  <c:v>4.6381876813748561E-3</c:v>
                </c:pt>
                <c:pt idx="119">
                  <c:v>4.0257455671019165E-3</c:v>
                </c:pt>
                <c:pt idx="120">
                  <c:v>3.4912125933710824E-3</c:v>
                </c:pt>
                <c:pt idx="121">
                  <c:v>3.0251320928943643E-3</c:v>
                </c:pt>
                <c:pt idx="122">
                  <c:v>2.6191261909504419E-3</c:v>
                </c:pt>
                <c:pt idx="123">
                  <c:v>2.2657831820549904E-3</c:v>
                </c:pt>
                <c:pt idx="124">
                  <c:v>1.9585550808015411E-3</c:v>
                </c:pt>
                <c:pt idx="125">
                  <c:v>1.6916646735612691E-3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2-4590-AEC5-7C20AD8B70A2}"/>
            </c:ext>
          </c:extLst>
        </c:ser>
        <c:ser>
          <c:idx val="1"/>
          <c:order val="1"/>
          <c:tx>
            <c:strRef>
              <c:f>Arkusz1!$Q$6</c:f>
              <c:strCache>
                <c:ptCount val="1"/>
                <c:pt idx="0">
                  <c:v>p(lambda)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Arkusz1!$O$7:$O$132</c:f>
              <c:numCache>
                <c:formatCode>General</c:formatCode>
                <c:ptCount val="126"/>
                <c:pt idx="0">
                  <c:v>0</c:v>
                </c:pt>
                <c:pt idx="1">
                  <c:v>1.2E-2</c:v>
                </c:pt>
                <c:pt idx="2">
                  <c:v>2.4E-2</c:v>
                </c:pt>
                <c:pt idx="3">
                  <c:v>3.5999999999999997E-2</c:v>
                </c:pt>
                <c:pt idx="4">
                  <c:v>4.8000000000000001E-2</c:v>
                </c:pt>
                <c:pt idx="5">
                  <c:v>0.06</c:v>
                </c:pt>
                <c:pt idx="6">
                  <c:v>7.1999999999999995E-2</c:v>
                </c:pt>
                <c:pt idx="7">
                  <c:v>8.4000000000000005E-2</c:v>
                </c:pt>
                <c:pt idx="8">
                  <c:v>9.6000000000000002E-2</c:v>
                </c:pt>
                <c:pt idx="9">
                  <c:v>0.108</c:v>
                </c:pt>
                <c:pt idx="10">
                  <c:v>0.12</c:v>
                </c:pt>
                <c:pt idx="11">
                  <c:v>0.13200000000000001</c:v>
                </c:pt>
                <c:pt idx="12">
                  <c:v>0.14399999999999999</c:v>
                </c:pt>
                <c:pt idx="13">
                  <c:v>0.156</c:v>
                </c:pt>
                <c:pt idx="14">
                  <c:v>0.16800000000000001</c:v>
                </c:pt>
                <c:pt idx="15">
                  <c:v>0.18</c:v>
                </c:pt>
                <c:pt idx="16">
                  <c:v>0.192</c:v>
                </c:pt>
                <c:pt idx="17">
                  <c:v>0.20399999999999999</c:v>
                </c:pt>
                <c:pt idx="18">
                  <c:v>0.216</c:v>
                </c:pt>
                <c:pt idx="19">
                  <c:v>0.22800000000000001</c:v>
                </c:pt>
                <c:pt idx="20">
                  <c:v>0.24</c:v>
                </c:pt>
                <c:pt idx="21">
                  <c:v>0.252</c:v>
                </c:pt>
                <c:pt idx="22">
                  <c:v>0.26400000000000001</c:v>
                </c:pt>
                <c:pt idx="23">
                  <c:v>0.27600000000000002</c:v>
                </c:pt>
                <c:pt idx="24">
                  <c:v>0.28799999999999998</c:v>
                </c:pt>
                <c:pt idx="25">
                  <c:v>0.3</c:v>
                </c:pt>
                <c:pt idx="26">
                  <c:v>0.312</c:v>
                </c:pt>
                <c:pt idx="27">
                  <c:v>0.32400000000000001</c:v>
                </c:pt>
                <c:pt idx="28">
                  <c:v>0.33600000000000002</c:v>
                </c:pt>
                <c:pt idx="29">
                  <c:v>0.34799999999999998</c:v>
                </c:pt>
                <c:pt idx="30">
                  <c:v>0.36</c:v>
                </c:pt>
                <c:pt idx="31">
                  <c:v>0.372</c:v>
                </c:pt>
                <c:pt idx="32">
                  <c:v>0.38400000000000001</c:v>
                </c:pt>
                <c:pt idx="33">
                  <c:v>0.39600000000000002</c:v>
                </c:pt>
                <c:pt idx="34">
                  <c:v>0.40799999999999997</c:v>
                </c:pt>
                <c:pt idx="35">
                  <c:v>0.42</c:v>
                </c:pt>
                <c:pt idx="36">
                  <c:v>0.432</c:v>
                </c:pt>
                <c:pt idx="37">
                  <c:v>0.44400000000000001</c:v>
                </c:pt>
                <c:pt idx="38">
                  <c:v>0.45600000000000002</c:v>
                </c:pt>
                <c:pt idx="39">
                  <c:v>0.46800000000000003</c:v>
                </c:pt>
                <c:pt idx="40">
                  <c:v>0.48</c:v>
                </c:pt>
                <c:pt idx="41">
                  <c:v>0.49199999999999999</c:v>
                </c:pt>
                <c:pt idx="42">
                  <c:v>0.504</c:v>
                </c:pt>
                <c:pt idx="43">
                  <c:v>0.51600000000000001</c:v>
                </c:pt>
                <c:pt idx="44">
                  <c:v>0.52800000000000002</c:v>
                </c:pt>
                <c:pt idx="45">
                  <c:v>0.54</c:v>
                </c:pt>
                <c:pt idx="46">
                  <c:v>0.55200000000000005</c:v>
                </c:pt>
                <c:pt idx="47">
                  <c:v>0.56399999999999995</c:v>
                </c:pt>
                <c:pt idx="48">
                  <c:v>0.57599999999999996</c:v>
                </c:pt>
                <c:pt idx="49">
                  <c:v>0.58799999999999997</c:v>
                </c:pt>
                <c:pt idx="50">
                  <c:v>0.6</c:v>
                </c:pt>
                <c:pt idx="51">
                  <c:v>0.61199999999999999</c:v>
                </c:pt>
                <c:pt idx="52">
                  <c:v>0.624</c:v>
                </c:pt>
                <c:pt idx="53">
                  <c:v>0.63600000000000001</c:v>
                </c:pt>
                <c:pt idx="54">
                  <c:v>0.64800000000000002</c:v>
                </c:pt>
                <c:pt idx="55">
                  <c:v>0.66</c:v>
                </c:pt>
                <c:pt idx="56">
                  <c:v>0.67200000000000004</c:v>
                </c:pt>
                <c:pt idx="57">
                  <c:v>0.68400000000000005</c:v>
                </c:pt>
                <c:pt idx="58">
                  <c:v>0.69599999999999995</c:v>
                </c:pt>
                <c:pt idx="59">
                  <c:v>0.70799999999999996</c:v>
                </c:pt>
                <c:pt idx="60">
                  <c:v>0.72</c:v>
                </c:pt>
                <c:pt idx="61">
                  <c:v>0.73199999999999998</c:v>
                </c:pt>
                <c:pt idx="62">
                  <c:v>0.74399999999999999</c:v>
                </c:pt>
                <c:pt idx="63">
                  <c:v>0.75600000000000001</c:v>
                </c:pt>
                <c:pt idx="64">
                  <c:v>0.76800000000000002</c:v>
                </c:pt>
                <c:pt idx="65">
                  <c:v>0.78</c:v>
                </c:pt>
                <c:pt idx="66">
                  <c:v>0.79200000000000004</c:v>
                </c:pt>
                <c:pt idx="67">
                  <c:v>0.80400000000000005</c:v>
                </c:pt>
                <c:pt idx="68">
                  <c:v>0.81599999999999995</c:v>
                </c:pt>
                <c:pt idx="69">
                  <c:v>0.82799999999999996</c:v>
                </c:pt>
                <c:pt idx="70">
                  <c:v>0.84</c:v>
                </c:pt>
                <c:pt idx="71">
                  <c:v>0.85199999999999998</c:v>
                </c:pt>
                <c:pt idx="72">
                  <c:v>0.86399999999999999</c:v>
                </c:pt>
                <c:pt idx="73">
                  <c:v>0.876</c:v>
                </c:pt>
                <c:pt idx="74">
                  <c:v>0.88800000000000001</c:v>
                </c:pt>
                <c:pt idx="75">
                  <c:v>0.9</c:v>
                </c:pt>
                <c:pt idx="76">
                  <c:v>0.91200000000000003</c:v>
                </c:pt>
                <c:pt idx="77">
                  <c:v>0.92400000000000004</c:v>
                </c:pt>
                <c:pt idx="78">
                  <c:v>0.93600000000000005</c:v>
                </c:pt>
                <c:pt idx="79">
                  <c:v>0.94799999999999995</c:v>
                </c:pt>
                <c:pt idx="80">
                  <c:v>0.96</c:v>
                </c:pt>
                <c:pt idx="81">
                  <c:v>0.97199999999999998</c:v>
                </c:pt>
                <c:pt idx="82">
                  <c:v>0.98399999999999999</c:v>
                </c:pt>
                <c:pt idx="83">
                  <c:v>0.996</c:v>
                </c:pt>
                <c:pt idx="84">
                  <c:v>1.008</c:v>
                </c:pt>
                <c:pt idx="85">
                  <c:v>1.02</c:v>
                </c:pt>
                <c:pt idx="86">
                  <c:v>1.032</c:v>
                </c:pt>
                <c:pt idx="87">
                  <c:v>1.044</c:v>
                </c:pt>
                <c:pt idx="88">
                  <c:v>1.056</c:v>
                </c:pt>
                <c:pt idx="89">
                  <c:v>1.0680000000000001</c:v>
                </c:pt>
                <c:pt idx="90">
                  <c:v>1.08</c:v>
                </c:pt>
                <c:pt idx="91">
                  <c:v>1.0920000000000001</c:v>
                </c:pt>
                <c:pt idx="92">
                  <c:v>1.1040000000000001</c:v>
                </c:pt>
                <c:pt idx="93">
                  <c:v>1.1160000000000001</c:v>
                </c:pt>
                <c:pt idx="94">
                  <c:v>1.1279999999999999</c:v>
                </c:pt>
                <c:pt idx="95">
                  <c:v>1.1399999999999999</c:v>
                </c:pt>
                <c:pt idx="96">
                  <c:v>1.1519999999999999</c:v>
                </c:pt>
                <c:pt idx="97">
                  <c:v>1.1639999999999999</c:v>
                </c:pt>
                <c:pt idx="98">
                  <c:v>1.1759999999999999</c:v>
                </c:pt>
                <c:pt idx="99">
                  <c:v>1.1879999999999999</c:v>
                </c:pt>
                <c:pt idx="100">
                  <c:v>1.2</c:v>
                </c:pt>
                <c:pt idx="101">
                  <c:v>1.212</c:v>
                </c:pt>
                <c:pt idx="102">
                  <c:v>1.224</c:v>
                </c:pt>
                <c:pt idx="103">
                  <c:v>1.236</c:v>
                </c:pt>
                <c:pt idx="104">
                  <c:v>1.248</c:v>
                </c:pt>
                <c:pt idx="105">
                  <c:v>1.26</c:v>
                </c:pt>
                <c:pt idx="106">
                  <c:v>1.272</c:v>
                </c:pt>
                <c:pt idx="107">
                  <c:v>1.284</c:v>
                </c:pt>
                <c:pt idx="108">
                  <c:v>1.296</c:v>
                </c:pt>
                <c:pt idx="109">
                  <c:v>1.3080000000000001</c:v>
                </c:pt>
                <c:pt idx="110">
                  <c:v>1.32</c:v>
                </c:pt>
                <c:pt idx="111">
                  <c:v>1.3320000000000001</c:v>
                </c:pt>
                <c:pt idx="112">
                  <c:v>1.3440000000000001</c:v>
                </c:pt>
                <c:pt idx="113">
                  <c:v>1.3560000000000001</c:v>
                </c:pt>
                <c:pt idx="114">
                  <c:v>1.3680000000000001</c:v>
                </c:pt>
                <c:pt idx="115">
                  <c:v>1.38</c:v>
                </c:pt>
                <c:pt idx="116">
                  <c:v>1.3919999999999999</c:v>
                </c:pt>
                <c:pt idx="117">
                  <c:v>1.4039999999999999</c:v>
                </c:pt>
                <c:pt idx="118">
                  <c:v>1.4159999999999999</c:v>
                </c:pt>
                <c:pt idx="119">
                  <c:v>1.4279999999999999</c:v>
                </c:pt>
                <c:pt idx="120">
                  <c:v>1.44</c:v>
                </c:pt>
                <c:pt idx="121">
                  <c:v>1.452</c:v>
                </c:pt>
                <c:pt idx="122">
                  <c:v>1.464</c:v>
                </c:pt>
                <c:pt idx="123">
                  <c:v>1.476</c:v>
                </c:pt>
                <c:pt idx="124">
                  <c:v>1.488</c:v>
                </c:pt>
                <c:pt idx="125">
                  <c:v>1.5</c:v>
                </c:pt>
              </c:numCache>
            </c:numRef>
          </c:cat>
          <c:val>
            <c:numRef>
              <c:f>Arkusz1!$Q$7:$Q$132</c:f>
              <c:numCache>
                <c:formatCode>General</c:formatCode>
                <c:ptCount val="126"/>
                <c:pt idx="0">
                  <c:v>0.2</c:v>
                </c:pt>
                <c:pt idx="1">
                  <c:v>0.19952057553947627</c:v>
                </c:pt>
                <c:pt idx="2">
                  <c:v>0.19904230031801939</c:v>
                </c:pt>
                <c:pt idx="3">
                  <c:v>0.19856517158076267</c:v>
                </c:pt>
                <c:pt idx="4">
                  <c:v>0.19808918657944319</c:v>
                </c:pt>
                <c:pt idx="5">
                  <c:v>0.19761434257238608</c:v>
                </c:pt>
                <c:pt idx="6">
                  <c:v>0.19714063682448862</c:v>
                </c:pt>
                <c:pt idx="7">
                  <c:v>0.19666806660720418</c:v>
                </c:pt>
                <c:pt idx="8">
                  <c:v>0.19619662919852726</c:v>
                </c:pt>
                <c:pt idx="9">
                  <c:v>0.19572632188297698</c:v>
                </c:pt>
                <c:pt idx="10">
                  <c:v>0.19525714195158186</c:v>
                </c:pt>
                <c:pt idx="11">
                  <c:v>0.19478908670186421</c:v>
                </c:pt>
                <c:pt idx="12">
                  <c:v>0.1943221534378245</c:v>
                </c:pt>
                <c:pt idx="13">
                  <c:v>0.19385633946992598</c:v>
                </c:pt>
                <c:pt idx="14">
                  <c:v>0.19339164211507856</c:v>
                </c:pt>
                <c:pt idx="15">
                  <c:v>0.19292805869662452</c:v>
                </c:pt>
                <c:pt idx="16">
                  <c:v>0.19246558654432205</c:v>
                </c:pt>
                <c:pt idx="17">
                  <c:v>0.19200422299433018</c:v>
                </c:pt>
                <c:pt idx="18">
                  <c:v>0.19154396538919358</c:v>
                </c:pt>
                <c:pt idx="19">
                  <c:v>0.19108481107782715</c:v>
                </c:pt>
                <c:pt idx="20">
                  <c:v>0.19062675741550095</c:v>
                </c:pt>
                <c:pt idx="21">
                  <c:v>0.19016980176382448</c:v>
                </c:pt>
                <c:pt idx="22">
                  <c:v>0.18971394149073187</c:v>
                </c:pt>
                <c:pt idx="23">
                  <c:v>0.18925917397046688</c:v>
                </c:pt>
                <c:pt idx="24">
                  <c:v>0.1888054965835671</c:v>
                </c:pt>
                <c:pt idx="25">
                  <c:v>0.18835290671684973</c:v>
                </c:pt>
                <c:pt idx="26">
                  <c:v>0.18790140176339579</c:v>
                </c:pt>
                <c:pt idx="27">
                  <c:v>0.18745097912253547</c:v>
                </c:pt>
                <c:pt idx="28">
                  <c:v>0.18700163619983326</c:v>
                </c:pt>
                <c:pt idx="29">
                  <c:v>0.18655337040707251</c:v>
                </c:pt>
                <c:pt idx="30">
                  <c:v>0.18610617916224109</c:v>
                </c:pt>
                <c:pt idx="31">
                  <c:v>0.18566005988951623</c:v>
                </c:pt>
                <c:pt idx="32">
                  <c:v>0.18521501001924967</c:v>
                </c:pt>
                <c:pt idx="33">
                  <c:v>0.18477102698795289</c:v>
                </c:pt>
                <c:pt idx="34">
                  <c:v>0.18432810823828233</c:v>
                </c:pt>
                <c:pt idx="35">
                  <c:v>0.18388625121902491</c:v>
                </c:pt>
                <c:pt idx="36">
                  <c:v>0.18344545338508297</c:v>
                </c:pt>
                <c:pt idx="37">
                  <c:v>0.18300571219745967</c:v>
                </c:pt>
                <c:pt idx="38">
                  <c:v>0.18256702512324455</c:v>
                </c:pt>
                <c:pt idx="39">
                  <c:v>0.18212938963559896</c:v>
                </c:pt>
                <c:pt idx="40">
                  <c:v>0.18169280321374123</c:v>
                </c:pt>
                <c:pt idx="41">
                  <c:v>0.18125726334293232</c:v>
                </c:pt>
                <c:pt idx="42">
                  <c:v>0.18082276751446141</c:v>
                </c:pt>
                <c:pt idx="43">
                  <c:v>0.18038931322563137</c:v>
                </c:pt>
                <c:pt idx="44">
                  <c:v>0.17995689797974418</c:v>
                </c:pt>
                <c:pt idx="45">
                  <c:v>0.17952551928608695</c:v>
                </c:pt>
                <c:pt idx="46">
                  <c:v>0.17909517465991717</c:v>
                </c:pt>
                <c:pt idx="47">
                  <c:v>0.17866586162244857</c:v>
                </c:pt>
                <c:pt idx="48">
                  <c:v>0.1782375777008369</c:v>
                </c:pt>
                <c:pt idx="49">
                  <c:v>0.17781032042816555</c:v>
                </c:pt>
                <c:pt idx="50">
                  <c:v>0.1773840873434315</c:v>
                </c:pt>
                <c:pt idx="51">
                  <c:v>0.17695887599153098</c:v>
                </c:pt>
                <c:pt idx="52">
                  <c:v>0.17653468392324539</c:v>
                </c:pt>
                <c:pt idx="53">
                  <c:v>0.17611150869522729</c:v>
                </c:pt>
                <c:pt idx="54">
                  <c:v>0.17568934786998625</c:v>
                </c:pt>
                <c:pt idx="55">
                  <c:v>0.17526819901587462</c:v>
                </c:pt>
                <c:pt idx="56">
                  <c:v>0.17484805970707396</c:v>
                </c:pt>
                <c:pt idx="57">
                  <c:v>0.17442892752358058</c:v>
                </c:pt>
                <c:pt idx="58">
                  <c:v>0.17401080005119207</c:v>
                </c:pt>
                <c:pt idx="59">
                  <c:v>0.17359367488149291</c:v>
                </c:pt>
                <c:pt idx="60">
                  <c:v>0.17317754961184101</c:v>
                </c:pt>
                <c:pt idx="61">
                  <c:v>0.17276242184535368</c:v>
                </c:pt>
                <c:pt idx="62">
                  <c:v>0.17234828919089379</c:v>
                </c:pt>
                <c:pt idx="63">
                  <c:v>0.17193514926305625</c:v>
                </c:pt>
                <c:pt idx="64">
                  <c:v>0.17152299968215376</c:v>
                </c:pt>
                <c:pt idx="65">
                  <c:v>0.17111183807420369</c:v>
                </c:pt>
                <c:pt idx="66">
                  <c:v>0.170701662070914</c:v>
                </c:pt>
                <c:pt idx="67">
                  <c:v>0.17029246930966979</c:v>
                </c:pt>
                <c:pt idx="68">
                  <c:v>0.16988425743351968</c:v>
                </c:pt>
                <c:pt idx="69">
                  <c:v>0.16947702409116205</c:v>
                </c:pt>
                <c:pt idx="70">
                  <c:v>0.16907076693693171</c:v>
                </c:pt>
                <c:pt idx="71">
                  <c:v>0.16866548363078643</c:v>
                </c:pt>
                <c:pt idx="72">
                  <c:v>0.1682611718382932</c:v>
                </c:pt>
                <c:pt idx="73">
                  <c:v>0.16785782923061493</c:v>
                </c:pt>
                <c:pt idx="74">
                  <c:v>0.16745545348449717</c:v>
                </c:pt>
                <c:pt idx="75">
                  <c:v>0.16705404228225443</c:v>
                </c:pt>
                <c:pt idx="76">
                  <c:v>0.16665359331175708</c:v>
                </c:pt>
                <c:pt idx="77">
                  <c:v>0.16625410426641801</c:v>
                </c:pt>
                <c:pt idx="78">
                  <c:v>0.16585557284517916</c:v>
                </c:pt>
                <c:pt idx="79">
                  <c:v>0.16545799675249842</c:v>
                </c:pt>
                <c:pt idx="80">
                  <c:v>0.16506137369833648</c:v>
                </c:pt>
                <c:pt idx="81">
                  <c:v>0.16466570139814335</c:v>
                </c:pt>
                <c:pt idx="82">
                  <c:v>0.16427097757284562</c:v>
                </c:pt>
                <c:pt idx="83">
                  <c:v>0.16387719994883285</c:v>
                </c:pt>
                <c:pt idx="84">
                  <c:v>0.16348436625794488</c:v>
                </c:pt>
                <c:pt idx="85">
                  <c:v>0.16309247423745857</c:v>
                </c:pt>
                <c:pt idx="86">
                  <c:v>0.16270152163007467</c:v>
                </c:pt>
                <c:pt idx="87">
                  <c:v>0.16231150618390533</c:v>
                </c:pt>
                <c:pt idx="88">
                  <c:v>0.16192242565246034</c:v>
                </c:pt>
                <c:pt idx="89">
                  <c:v>0.16153427779463478</c:v>
                </c:pt>
                <c:pt idx="90">
                  <c:v>0.16114706037469592</c:v>
                </c:pt>
                <c:pt idx="91">
                  <c:v>0.16076077116227039</c:v>
                </c:pt>
                <c:pt idx="92">
                  <c:v>0.16037540793233118</c:v>
                </c:pt>
                <c:pt idx="93">
                  <c:v>0.1599909684651851</c:v>
                </c:pt>
                <c:pt idx="94">
                  <c:v>0.15960745054645969</c:v>
                </c:pt>
                <c:pt idx="95">
                  <c:v>0.15922485196709074</c:v>
                </c:pt>
                <c:pt idx="96">
                  <c:v>0.15884317052330935</c:v>
                </c:pt>
                <c:pt idx="97">
                  <c:v>0.15846240401662931</c:v>
                </c:pt>
                <c:pt idx="98">
                  <c:v>0.15808255025383453</c:v>
                </c:pt>
                <c:pt idx="99">
                  <c:v>0.15770360704696632</c:v>
                </c:pt>
                <c:pt idx="100">
                  <c:v>0.1573255722133107</c:v>
                </c:pt>
                <c:pt idx="101">
                  <c:v>0.15694844357538598</c:v>
                </c:pt>
                <c:pt idx="102">
                  <c:v>0.15657221896093018</c:v>
                </c:pt>
                <c:pt idx="103">
                  <c:v>0.15619689620288851</c:v>
                </c:pt>
                <c:pt idx="104">
                  <c:v>0.15582247313940081</c:v>
                </c:pt>
                <c:pt idx="105">
                  <c:v>0.15544894761378925</c:v>
                </c:pt>
                <c:pt idx="106">
                  <c:v>0.1550763174745457</c:v>
                </c:pt>
                <c:pt idx="107">
                  <c:v>0.15470458057531955</c:v>
                </c:pt>
                <c:pt idx="108">
                  <c:v>0.1543337347749052</c:v>
                </c:pt>
                <c:pt idx="109">
                  <c:v>0.15396377793722993</c:v>
                </c:pt>
                <c:pt idx="110">
                  <c:v>0.15359470793134122</c:v>
                </c:pt>
                <c:pt idx="111">
                  <c:v>0.15322652263139488</c:v>
                </c:pt>
                <c:pt idx="112">
                  <c:v>0.1528592199166425</c:v>
                </c:pt>
                <c:pt idx="113">
                  <c:v>0.15249279767141949</c:v>
                </c:pt>
                <c:pt idx="114">
                  <c:v>0.15212725378513267</c:v>
                </c:pt>
                <c:pt idx="115">
                  <c:v>0.15176258615224827</c:v>
                </c:pt>
                <c:pt idx="116">
                  <c:v>0.15139879267227974</c:v>
                </c:pt>
                <c:pt idx="117">
                  <c:v>0.15103587124977552</c:v>
                </c:pt>
                <c:pt idx="118">
                  <c:v>0.1506738197943073</c:v>
                </c:pt>
                <c:pt idx="119">
                  <c:v>0.15031263622045765</c:v>
                </c:pt>
                <c:pt idx="120">
                  <c:v>0.14995231844780826</c:v>
                </c:pt>
                <c:pt idx="121">
                  <c:v>0.14959286440092773</c:v>
                </c:pt>
                <c:pt idx="122">
                  <c:v>0.14923427200935971</c:v>
                </c:pt>
                <c:pt idx="123">
                  <c:v>0.14887653920761107</c:v>
                </c:pt>
                <c:pt idx="124">
                  <c:v>0.14851966393513982</c:v>
                </c:pt>
                <c:pt idx="125">
                  <c:v>0.14816364413634353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2-4590-AEC5-7C20AD8B7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240207"/>
        <c:axId val="945243535"/>
      </c:lineChart>
      <c:catAx>
        <c:axId val="94524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45243535"/>
        <c:crosses val="autoZero"/>
        <c:auto val="1"/>
        <c:lblAlgn val="ctr"/>
        <c:lblOffset val="100"/>
        <c:noMultiLvlLbl val="0"/>
      </c:catAx>
      <c:valAx>
        <c:axId val="94524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4524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179510</xdr:colOff>
      <xdr:row>8</xdr:row>
      <xdr:rowOff>117963</xdr:rowOff>
    </xdr:from>
    <xdr:to>
      <xdr:col>18</xdr:col>
      <xdr:colOff>219807</xdr:colOff>
      <xdr:row>25</xdr:row>
      <xdr:rowOff>87923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topLeftCell="H33" zoomScale="190" zoomScaleNormal="190" workbookViewId="0">
      <selection activeCell="I37" sqref="I37"/>
    </sheetView>
  </sheetViews>
  <sheetFormatPr defaultRowHeight="15" x14ac:dyDescent="0.25"/>
  <cols>
    <col min="5" max="5" width="12.140625" customWidth="1"/>
    <col min="8" max="8" width="9.85546875" bestFit="1" customWidth="1"/>
    <col min="16" max="16" width="12.140625" bestFit="1" customWidth="1"/>
  </cols>
  <sheetData>
    <row r="1" spans="1:18" x14ac:dyDescent="0.25">
      <c r="A1" s="1" t="s">
        <v>0</v>
      </c>
    </row>
    <row r="4" spans="1:18" x14ac:dyDescent="0.25">
      <c r="A4" t="s">
        <v>4</v>
      </c>
      <c r="B4" t="s">
        <v>5</v>
      </c>
      <c r="E4" t="s">
        <v>1</v>
      </c>
      <c r="H4" t="s">
        <v>12</v>
      </c>
    </row>
    <row r="5" spans="1:18" x14ac:dyDescent="0.25">
      <c r="B5" s="2">
        <v>4.88</v>
      </c>
    </row>
    <row r="6" spans="1:18" x14ac:dyDescent="0.25">
      <c r="B6" s="3">
        <v>0.62</v>
      </c>
      <c r="E6" t="s">
        <v>2</v>
      </c>
      <c r="F6">
        <v>1</v>
      </c>
      <c r="H6" t="s">
        <v>24</v>
      </c>
      <c r="O6" t="s">
        <v>25</v>
      </c>
      <c r="P6" t="s">
        <v>26</v>
      </c>
      <c r="Q6" t="s">
        <v>27</v>
      </c>
    </row>
    <row r="7" spans="1:18" x14ac:dyDescent="0.25">
      <c r="B7" s="3">
        <v>6.18</v>
      </c>
      <c r="E7" t="s">
        <v>3</v>
      </c>
      <c r="F7">
        <v>0.2</v>
      </c>
      <c r="O7">
        <v>0</v>
      </c>
      <c r="P7">
        <f>_xlfn.GAMMA.DIST(O7,$F$11,1/$F$12,0)</f>
        <v>0</v>
      </c>
      <c r="Q7">
        <f>0.2</f>
        <v>0.2</v>
      </c>
      <c r="R7" t="s">
        <v>28</v>
      </c>
    </row>
    <row r="8" spans="1:18" x14ac:dyDescent="0.25">
      <c r="B8" s="3">
        <v>0.04</v>
      </c>
      <c r="O8">
        <v>1.2E-2</v>
      </c>
      <c r="P8">
        <f t="shared" ref="P8:P71" si="0">_xlfn.GAMMA.DIST(O8,$F$11,1/$F$12,0)</f>
        <v>1.3966678972753344E-15</v>
      </c>
      <c r="Q8">
        <f t="shared" ref="Q8:Q71" si="1">_xlfn.GAMMA.DIST(O8,$F$6,1/$F$7,0)</f>
        <v>0.19952057553947627</v>
      </c>
    </row>
    <row r="9" spans="1:18" x14ac:dyDescent="0.25">
      <c r="B9" s="3">
        <v>2.74</v>
      </c>
      <c r="E9" t="s">
        <v>6</v>
      </c>
      <c r="O9">
        <v>2.4E-2</v>
      </c>
      <c r="P9">
        <f t="shared" si="0"/>
        <v>4.4871610283652775E-12</v>
      </c>
      <c r="Q9">
        <f t="shared" si="1"/>
        <v>0.19904230031801939</v>
      </c>
    </row>
    <row r="10" spans="1:18" x14ac:dyDescent="0.25">
      <c r="B10" s="3">
        <v>0.15</v>
      </c>
      <c r="O10">
        <v>3.5999999999999997E-2</v>
      </c>
      <c r="P10">
        <f t="shared" si="0"/>
        <v>4.5665195367484817E-10</v>
      </c>
      <c r="Q10">
        <f t="shared" si="1"/>
        <v>0.19856517158076267</v>
      </c>
    </row>
    <row r="11" spans="1:18" x14ac:dyDescent="0.25">
      <c r="B11" s="3">
        <v>0.79</v>
      </c>
      <c r="E11" t="s">
        <v>7</v>
      </c>
      <c r="F11">
        <f>F6+12</f>
        <v>13</v>
      </c>
      <c r="H11" t="s">
        <v>9</v>
      </c>
      <c r="O11">
        <v>4.8000000000000001E-2</v>
      </c>
      <c r="P11">
        <f t="shared" si="0"/>
        <v>1.1307555174788637E-8</v>
      </c>
      <c r="Q11">
        <f t="shared" si="1"/>
        <v>0.19808918657944319</v>
      </c>
    </row>
    <row r="12" spans="1:18" x14ac:dyDescent="0.25">
      <c r="B12" s="3">
        <v>0.94</v>
      </c>
      <c r="E12" t="s">
        <v>8</v>
      </c>
      <c r="F12">
        <f>F7+SUM(B5:B16)</f>
        <v>20.240000000000002</v>
      </c>
      <c r="O12">
        <v>0.06</v>
      </c>
      <c r="P12">
        <f t="shared" si="0"/>
        <v>1.2906468562214387E-7</v>
      </c>
      <c r="Q12">
        <f t="shared" si="1"/>
        <v>0.19761434257238608</v>
      </c>
    </row>
    <row r="13" spans="1:18" x14ac:dyDescent="0.25">
      <c r="B13" s="3">
        <v>0.76</v>
      </c>
      <c r="H13" t="s">
        <v>13</v>
      </c>
      <c r="J13">
        <f>F11/F12</f>
        <v>0.64229249011857703</v>
      </c>
      <c r="O13">
        <v>7.1999999999999995E-2</v>
      </c>
      <c r="P13">
        <f t="shared" si="0"/>
        <v>9.0261165421996606E-7</v>
      </c>
      <c r="Q13">
        <f t="shared" si="1"/>
        <v>0.19714063682448862</v>
      </c>
    </row>
    <row r="14" spans="1:18" x14ac:dyDescent="0.25">
      <c r="B14" s="3">
        <v>2.04</v>
      </c>
      <c r="H14" t="s">
        <v>14</v>
      </c>
      <c r="J14">
        <f>F6/F7</f>
        <v>5</v>
      </c>
      <c r="K14" t="s">
        <v>22</v>
      </c>
      <c r="O14">
        <v>8.4000000000000005E-2</v>
      </c>
      <c r="P14">
        <f t="shared" si="0"/>
        <v>4.5017458044586414E-6</v>
      </c>
      <c r="Q14">
        <f t="shared" si="1"/>
        <v>0.19666806660720418</v>
      </c>
    </row>
    <row r="15" spans="1:18" x14ac:dyDescent="0.25">
      <c r="B15" s="3">
        <v>0.05</v>
      </c>
      <c r="K15" t="s">
        <v>23</v>
      </c>
      <c r="O15">
        <v>9.6000000000000002E-2</v>
      </c>
      <c r="P15">
        <f t="shared" si="0"/>
        <v>1.7530846555501084E-5</v>
      </c>
      <c r="Q15">
        <f t="shared" si="1"/>
        <v>0.19619662919852726</v>
      </c>
    </row>
    <row r="16" spans="1:18" x14ac:dyDescent="0.25">
      <c r="B16" s="4">
        <v>0.85</v>
      </c>
      <c r="H16" t="s">
        <v>10</v>
      </c>
      <c r="O16">
        <v>0.108</v>
      </c>
      <c r="P16">
        <f t="shared" si="0"/>
        <v>5.6513436128110106E-5</v>
      </c>
      <c r="Q16">
        <f t="shared" si="1"/>
        <v>0.19572632188297698</v>
      </c>
    </row>
    <row r="17" spans="8:17" x14ac:dyDescent="0.25">
      <c r="O17">
        <v>0.12</v>
      </c>
      <c r="P17">
        <f t="shared" si="0"/>
        <v>1.569495796984722E-4</v>
      </c>
      <c r="Q17">
        <f t="shared" si="1"/>
        <v>0.19525714195158186</v>
      </c>
    </row>
    <row r="18" spans="8:17" x14ac:dyDescent="0.25">
      <c r="H18" t="s">
        <v>16</v>
      </c>
      <c r="J18">
        <f>(F11-1)/F12</f>
        <v>0.59288537549407105</v>
      </c>
      <c r="O18">
        <v>0.13200000000000001</v>
      </c>
      <c r="P18">
        <f t="shared" si="0"/>
        <v>3.8635891266570267E-4</v>
      </c>
      <c r="Q18">
        <f t="shared" si="1"/>
        <v>0.19478908670186421</v>
      </c>
    </row>
    <row r="19" spans="8:17" x14ac:dyDescent="0.25">
      <c r="H19" t="s">
        <v>17</v>
      </c>
      <c r="J19">
        <f>(F6-1)/F7</f>
        <v>0</v>
      </c>
      <c r="O19">
        <v>0.14399999999999999</v>
      </c>
      <c r="P19">
        <f t="shared" si="0"/>
        <v>8.6093868387412747E-4</v>
      </c>
      <c r="Q19">
        <f t="shared" si="1"/>
        <v>0.1943221534378245</v>
      </c>
    </row>
    <row r="20" spans="8:17" x14ac:dyDescent="0.25">
      <c r="O20">
        <v>0.156</v>
      </c>
      <c r="P20">
        <f t="shared" si="0"/>
        <v>1.7645584691695203E-3</v>
      </c>
      <c r="Q20">
        <f t="shared" si="1"/>
        <v>0.19385633946992598</v>
      </c>
    </row>
    <row r="21" spans="8:17" x14ac:dyDescent="0.25">
      <c r="H21" t="s">
        <v>15</v>
      </c>
      <c r="O21">
        <v>0.16800000000000001</v>
      </c>
      <c r="P21">
        <f t="shared" si="0"/>
        <v>3.3679901299021138E-3</v>
      </c>
      <c r="Q21">
        <f t="shared" si="1"/>
        <v>0.19339164211507856</v>
      </c>
    </row>
    <row r="22" spans="8:17" x14ac:dyDescent="0.25">
      <c r="O22">
        <v>0.18</v>
      </c>
      <c r="P22">
        <f t="shared" si="0"/>
        <v>6.0457202417907542E-3</v>
      </c>
      <c r="Q22">
        <f t="shared" si="1"/>
        <v>0.19292805869662452</v>
      </c>
    </row>
    <row r="23" spans="8:17" x14ac:dyDescent="0.25">
      <c r="H23" t="s">
        <v>18</v>
      </c>
      <c r="J23">
        <f>_xlfn.GAMMA.INV(0.5,F11,1/F12)</f>
        <v>0.62590064519459643</v>
      </c>
      <c r="O23">
        <v>0.192</v>
      </c>
      <c r="P23">
        <f t="shared" si="0"/>
        <v>1.0287534065211944E-2</v>
      </c>
      <c r="Q23">
        <f t="shared" si="1"/>
        <v>0.19246558654432205</v>
      </c>
    </row>
    <row r="24" spans="8:17" x14ac:dyDescent="0.25">
      <c r="H24" t="s">
        <v>19</v>
      </c>
      <c r="J24">
        <f>_xlfn.GAMMA.INV(0.5,F6,1/F7)</f>
        <v>3.4657359027997265</v>
      </c>
      <c r="O24">
        <v>0.20399999999999999</v>
      </c>
      <c r="P24">
        <f t="shared" si="0"/>
        <v>1.6702331811651684E-2</v>
      </c>
      <c r="Q24">
        <f t="shared" si="1"/>
        <v>0.19200422299433018</v>
      </c>
    </row>
    <row r="25" spans="8:17" x14ac:dyDescent="0.25">
      <c r="O25">
        <v>0.216</v>
      </c>
      <c r="P25">
        <f t="shared" si="0"/>
        <v>2.601229485258463E-2</v>
      </c>
      <c r="Q25">
        <f t="shared" si="1"/>
        <v>0.19154396538919358</v>
      </c>
    </row>
    <row r="26" spans="8:17" x14ac:dyDescent="0.25">
      <c r="H26" t="s">
        <v>11</v>
      </c>
      <c r="O26">
        <v>0.22800000000000001</v>
      </c>
      <c r="P26">
        <f t="shared" si="0"/>
        <v>3.9036455285734635E-2</v>
      </c>
      <c r="Q26">
        <f t="shared" si="1"/>
        <v>0.19108481107782715</v>
      </c>
    </row>
    <row r="27" spans="8:17" x14ac:dyDescent="0.25">
      <c r="O27">
        <v>0.24</v>
      </c>
      <c r="P27">
        <f t="shared" si="0"/>
        <v>5.6663796272752448E-2</v>
      </c>
      <c r="Q27">
        <f t="shared" si="1"/>
        <v>0.19062675741550095</v>
      </c>
    </row>
    <row r="28" spans="8:17" x14ac:dyDescent="0.25">
      <c r="H28" t="s">
        <v>20</v>
      </c>
      <c r="J28">
        <f>SQRT(F11/F12^2)</f>
        <v>0.17813988515138288</v>
      </c>
      <c r="K28">
        <f>3*J28</f>
        <v>0.5344196554541486</v>
      </c>
      <c r="O28">
        <v>0.252</v>
      </c>
      <c r="P28">
        <f t="shared" si="0"/>
        <v>7.9817075728260814E-2</v>
      </c>
      <c r="Q28">
        <f t="shared" si="1"/>
        <v>0.19016980176382448</v>
      </c>
    </row>
    <row r="29" spans="8:17" x14ac:dyDescent="0.25">
      <c r="H29" t="s">
        <v>21</v>
      </c>
      <c r="J29">
        <f>SQRT(F6/F7^2)</f>
        <v>5</v>
      </c>
      <c r="K29" t="s">
        <v>22</v>
      </c>
      <c r="O29">
        <v>0.26400000000000001</v>
      </c>
      <c r="P29">
        <f t="shared" si="0"/>
        <v>0.10940949203813649</v>
      </c>
      <c r="Q29">
        <f t="shared" si="1"/>
        <v>0.18971394149073187</v>
      </c>
    </row>
    <row r="30" spans="8:17" x14ac:dyDescent="0.25">
      <c r="K30" t="s">
        <v>23</v>
      </c>
      <c r="O30">
        <v>0.27600000000000002</v>
      </c>
      <c r="P30">
        <f t="shared" si="0"/>
        <v>0.14629699993928644</v>
      </c>
      <c r="Q30">
        <f t="shared" si="1"/>
        <v>0.18925917397046688</v>
      </c>
    </row>
    <row r="31" spans="8:17" x14ac:dyDescent="0.25">
      <c r="O31">
        <v>0.28799999999999998</v>
      </c>
      <c r="P31">
        <f t="shared" si="0"/>
        <v>0.19122948034112036</v>
      </c>
      <c r="Q31">
        <f t="shared" si="1"/>
        <v>0.1888054965835671</v>
      </c>
    </row>
    <row r="32" spans="8:17" x14ac:dyDescent="0.25">
      <c r="H32" t="s">
        <v>29</v>
      </c>
      <c r="O32">
        <v>0.3</v>
      </c>
      <c r="P32">
        <f t="shared" si="0"/>
        <v>0.24480405348613143</v>
      </c>
      <c r="Q32">
        <f t="shared" si="1"/>
        <v>0.18835290671684973</v>
      </c>
    </row>
    <row r="33" spans="8:17" x14ac:dyDescent="0.25">
      <c r="H33" t="s">
        <v>30</v>
      </c>
      <c r="I33">
        <v>0.9</v>
      </c>
      <c r="O33">
        <v>0.312</v>
      </c>
      <c r="P33">
        <f t="shared" si="0"/>
        <v>0.30742362016912383</v>
      </c>
      <c r="Q33">
        <f t="shared" si="1"/>
        <v>0.18790140176339579</v>
      </c>
    </row>
    <row r="34" spans="8:17" x14ac:dyDescent="0.25">
      <c r="H34" t="s">
        <v>31</v>
      </c>
      <c r="I34">
        <f>1-I33</f>
        <v>9.9999999999999978E-2</v>
      </c>
      <c r="O34">
        <v>0.32400000000000001</v>
      </c>
      <c r="P34">
        <f t="shared" si="0"/>
        <v>0.37926326801434312</v>
      </c>
      <c r="Q34">
        <f t="shared" si="1"/>
        <v>0.18745097912253547</v>
      </c>
    </row>
    <row r="35" spans="8:17" x14ac:dyDescent="0.25">
      <c r="O35">
        <v>0.33600000000000002</v>
      </c>
      <c r="P35">
        <f t="shared" si="0"/>
        <v>0.46024655385895374</v>
      </c>
      <c r="Q35">
        <f t="shared" si="1"/>
        <v>0.18700163619983326</v>
      </c>
    </row>
    <row r="36" spans="8:17" x14ac:dyDescent="0.25">
      <c r="H36" t="s">
        <v>32</v>
      </c>
      <c r="J36" t="s">
        <v>33</v>
      </c>
      <c r="O36">
        <v>0.34799999999999998</v>
      </c>
      <c r="P36">
        <f t="shared" si="0"/>
        <v>0.55003294161518412</v>
      </c>
      <c r="Q36">
        <f t="shared" si="1"/>
        <v>0.18655337040707251</v>
      </c>
    </row>
    <row r="37" spans="8:17" x14ac:dyDescent="0.25">
      <c r="I37">
        <f>_xlfn.GAMMA.INV(I34/2,F11,1/F12)</f>
        <v>0.37991987606871863</v>
      </c>
      <c r="J37">
        <f>_xlfn.GAMMA.INV(1-I34/2,F11,1/F12)</f>
        <v>0.96060125147801467</v>
      </c>
      <c r="O37">
        <v>0.36</v>
      </c>
      <c r="P37">
        <f t="shared" si="0"/>
        <v>0.6480169091550616</v>
      </c>
      <c r="Q37">
        <f t="shared" si="1"/>
        <v>0.18610617916224109</v>
      </c>
    </row>
    <row r="38" spans="8:17" x14ac:dyDescent="0.25">
      <c r="O38">
        <v>0.372</v>
      </c>
      <c r="P38">
        <f t="shared" si="0"/>
        <v>0.75333850171838346</v>
      </c>
      <c r="Q38">
        <f t="shared" si="1"/>
        <v>0.18566005988951623</v>
      </c>
    </row>
    <row r="39" spans="8:17" x14ac:dyDescent="0.25">
      <c r="O39">
        <v>0.38400000000000001</v>
      </c>
      <c r="P39">
        <f t="shared" si="0"/>
        <v>0.86490445487379064</v>
      </c>
      <c r="Q39">
        <f t="shared" si="1"/>
        <v>0.18521501001924967</v>
      </c>
    </row>
    <row r="40" spans="8:17" x14ac:dyDescent="0.25">
      <c r="O40">
        <v>0.39600000000000002</v>
      </c>
      <c r="P40">
        <f t="shared" si="0"/>
        <v>0.98141847442337304</v>
      </c>
      <c r="Q40">
        <f t="shared" si="1"/>
        <v>0.18477102698795289</v>
      </c>
    </row>
    <row r="41" spans="8:17" x14ac:dyDescent="0.25">
      <c r="O41">
        <v>0.40799999999999997</v>
      </c>
      <c r="P41">
        <f t="shared" si="0"/>
        <v>1.1014188660494553</v>
      </c>
      <c r="Q41">
        <f t="shared" si="1"/>
        <v>0.18432810823828233</v>
      </c>
    </row>
    <row r="42" spans="8:17" x14ac:dyDescent="0.25">
      <c r="O42">
        <v>0.42</v>
      </c>
      <c r="P42">
        <f t="shared" si="0"/>
        <v>1.22332146208293</v>
      </c>
      <c r="Q42">
        <f t="shared" si="1"/>
        <v>0.18388625121902491</v>
      </c>
    </row>
    <row r="43" spans="8:17" x14ac:dyDescent="0.25">
      <c r="O43">
        <v>0.432</v>
      </c>
      <c r="P43">
        <f t="shared" si="0"/>
        <v>1.3454656925385358</v>
      </c>
      <c r="Q43">
        <f t="shared" si="1"/>
        <v>0.18344545338508297</v>
      </c>
    </row>
    <row r="44" spans="8:17" x14ac:dyDescent="0.25">
      <c r="O44">
        <v>0.44400000000000001</v>
      </c>
      <c r="P44">
        <f t="shared" si="0"/>
        <v>1.4661616789918621</v>
      </c>
      <c r="Q44">
        <f t="shared" si="1"/>
        <v>0.18300571219745967</v>
      </c>
    </row>
    <row r="45" spans="8:17" x14ac:dyDescent="0.25">
      <c r="O45">
        <v>0.45600000000000002</v>
      </c>
      <c r="P45">
        <f t="shared" si="0"/>
        <v>1.5837363727171236</v>
      </c>
      <c r="Q45">
        <f t="shared" si="1"/>
        <v>0.18256702512324455</v>
      </c>
    </row>
    <row r="46" spans="8:17" x14ac:dyDescent="0.25">
      <c r="O46">
        <v>0.46800000000000003</v>
      </c>
      <c r="P46">
        <f t="shared" si="0"/>
        <v>1.6965769885309379</v>
      </c>
      <c r="Q46">
        <f t="shared" si="1"/>
        <v>0.18212938963559896</v>
      </c>
    </row>
    <row r="47" spans="8:17" x14ac:dyDescent="0.25">
      <c r="O47">
        <v>0.48</v>
      </c>
      <c r="P47">
        <f t="shared" si="0"/>
        <v>1.8031702772388385</v>
      </c>
      <c r="Q47">
        <f t="shared" si="1"/>
        <v>0.18169280321374123</v>
      </c>
    </row>
    <row r="48" spans="8:17" x14ac:dyDescent="0.25">
      <c r="O48">
        <v>0.49199999999999999</v>
      </c>
      <c r="P48">
        <f t="shared" si="0"/>
        <v>1.9021365072300072</v>
      </c>
      <c r="Q48">
        <f t="shared" si="1"/>
        <v>0.18125726334293232</v>
      </c>
    </row>
    <row r="49" spans="15:17" x14ac:dyDescent="0.25">
      <c r="O49">
        <v>0.504</v>
      </c>
      <c r="P49">
        <f t="shared" si="0"/>
        <v>1.9922573664847321</v>
      </c>
      <c r="Q49">
        <f t="shared" si="1"/>
        <v>0.18082276751446141</v>
      </c>
    </row>
    <row r="50" spans="15:17" x14ac:dyDescent="0.25">
      <c r="O50">
        <v>0.51600000000000001</v>
      </c>
      <c r="P50">
        <f t="shared" si="0"/>
        <v>2.0724973301126131</v>
      </c>
      <c r="Q50">
        <f t="shared" si="1"/>
        <v>0.18038931322563137</v>
      </c>
    </row>
    <row r="51" spans="15:17" x14ac:dyDescent="0.25">
      <c r="O51">
        <v>0.52800000000000002</v>
      </c>
      <c r="P51">
        <f t="shared" si="0"/>
        <v>2.142018349419835</v>
      </c>
      <c r="Q51">
        <f t="shared" si="1"/>
        <v>0.17995689797974418</v>
      </c>
    </row>
    <row r="52" spans="15:17" x14ac:dyDescent="0.25">
      <c r="O52">
        <v>0.54</v>
      </c>
      <c r="P52">
        <f t="shared" si="0"/>
        <v>2.2001879943764511</v>
      </c>
      <c r="Q52">
        <f t="shared" si="1"/>
        <v>0.17952551928608695</v>
      </c>
    </row>
    <row r="53" spans="15:17" x14ac:dyDescent="0.25">
      <c r="O53">
        <v>0.55200000000000005</v>
      </c>
      <c r="P53">
        <f t="shared" si="0"/>
        <v>2.246581414185858</v>
      </c>
      <c r="Q53">
        <f t="shared" si="1"/>
        <v>0.17909517465991717</v>
      </c>
    </row>
    <row r="54" spans="15:17" x14ac:dyDescent="0.25">
      <c r="O54">
        <v>0.56399999999999995</v>
      </c>
      <c r="P54">
        <f t="shared" si="0"/>
        <v>2.2809776661024155</v>
      </c>
      <c r="Q54">
        <f t="shared" si="1"/>
        <v>0.17866586162244857</v>
      </c>
    </row>
    <row r="55" spans="15:17" x14ac:dyDescent="0.25">
      <c r="O55">
        <v>0.57599999999999996</v>
      </c>
      <c r="P55">
        <f t="shared" si="0"/>
        <v>2.303351099569575</v>
      </c>
      <c r="Q55">
        <f t="shared" si="1"/>
        <v>0.1782375777008369</v>
      </c>
    </row>
    <row r="56" spans="15:17" x14ac:dyDescent="0.25">
      <c r="O56">
        <v>0.58799999999999997</v>
      </c>
      <c r="P56">
        <f t="shared" si="0"/>
        <v>2.3138585726766556</v>
      </c>
      <c r="Q56">
        <f t="shared" si="1"/>
        <v>0.17781032042816555</v>
      </c>
    </row>
    <row r="57" spans="15:17" x14ac:dyDescent="0.25">
      <c r="O57">
        <v>0.6</v>
      </c>
      <c r="P57">
        <f t="shared" si="0"/>
        <v>2.3128233244203718</v>
      </c>
      <c r="Q57">
        <f t="shared" si="1"/>
        <v>0.1773840873434315</v>
      </c>
    </row>
    <row r="58" spans="15:17" x14ac:dyDescent="0.25">
      <c r="O58">
        <v>0.61199999999999999</v>
      </c>
      <c r="P58">
        <f t="shared" si="0"/>
        <v>2.3007163343240586</v>
      </c>
      <c r="Q58">
        <f t="shared" si="1"/>
        <v>0.17695887599153098</v>
      </c>
    </row>
    <row r="59" spans="15:17" x14ac:dyDescent="0.25">
      <c r="O59">
        <v>0.624</v>
      </c>
      <c r="P59">
        <f t="shared" si="0"/>
        <v>2.2781359765365186</v>
      </c>
      <c r="Q59">
        <f t="shared" si="1"/>
        <v>0.17653468392324539</v>
      </c>
    </row>
    <row r="60" spans="15:17" x14ac:dyDescent="0.25">
      <c r="O60">
        <v>0.63600000000000001</v>
      </c>
      <c r="P60">
        <f t="shared" si="0"/>
        <v>2.2457867249539083</v>
      </c>
      <c r="Q60">
        <f t="shared" si="1"/>
        <v>0.17611150869522729</v>
      </c>
    </row>
    <row r="61" spans="15:17" x14ac:dyDescent="0.25">
      <c r="O61">
        <v>0.64800000000000002</v>
      </c>
      <c r="P61">
        <f t="shared" si="0"/>
        <v>2.2044575955592789</v>
      </c>
      <c r="Q61">
        <f t="shared" si="1"/>
        <v>0.17568934786998625</v>
      </c>
    </row>
    <row r="62" spans="15:17" x14ac:dyDescent="0.25">
      <c r="O62">
        <v>0.66</v>
      </c>
      <c r="P62">
        <f t="shared" si="0"/>
        <v>2.1550009281433025</v>
      </c>
      <c r="Q62">
        <f t="shared" si="1"/>
        <v>0.17526819901587462</v>
      </c>
    </row>
    <row r="63" spans="15:17" x14ac:dyDescent="0.25">
      <c r="O63">
        <v>0.67200000000000004</v>
      </c>
      <c r="P63">
        <f t="shared" si="0"/>
        <v>2.0983120174227761</v>
      </c>
      <c r="Q63">
        <f t="shared" si="1"/>
        <v>0.17484805970707396</v>
      </c>
    </row>
    <row r="64" spans="15:17" x14ac:dyDescent="0.25">
      <c r="O64">
        <v>0.68400000000000005</v>
      </c>
      <c r="P64">
        <f t="shared" si="0"/>
        <v>2.0353100081988256</v>
      </c>
      <c r="Q64">
        <f t="shared" si="1"/>
        <v>0.17442892752358058</v>
      </c>
    </row>
    <row r="65" spans="15:17" x14ac:dyDescent="0.25">
      <c r="O65">
        <v>0.69599999999999995</v>
      </c>
      <c r="P65">
        <f t="shared" si="0"/>
        <v>1.9669203747156347</v>
      </c>
      <c r="Q65">
        <f t="shared" si="1"/>
        <v>0.17401080005119207</v>
      </c>
    </row>
    <row r="66" spans="15:17" x14ac:dyDescent="0.25">
      <c r="O66">
        <v>0.70799999999999996</v>
      </c>
      <c r="P66">
        <f t="shared" si="0"/>
        <v>1.8940592141151933</v>
      </c>
      <c r="Q66">
        <f t="shared" si="1"/>
        <v>0.17359367488149291</v>
      </c>
    </row>
    <row r="67" spans="15:17" x14ac:dyDescent="0.25">
      <c r="O67">
        <v>0.72</v>
      </c>
      <c r="P67">
        <f t="shared" si="0"/>
        <v>1.8176195003705744</v>
      </c>
      <c r="Q67">
        <f t="shared" si="1"/>
        <v>0.17317754961184101</v>
      </c>
    </row>
    <row r="68" spans="15:17" x14ac:dyDescent="0.25">
      <c r="O68">
        <v>0.73199999999999998</v>
      </c>
      <c r="P68">
        <f t="shared" si="0"/>
        <v>1.7384593701179667</v>
      </c>
      <c r="Q68">
        <f t="shared" si="1"/>
        <v>0.17276242184535368</v>
      </c>
    </row>
    <row r="69" spans="15:17" x14ac:dyDescent="0.25">
      <c r="O69">
        <v>0.74399999999999999</v>
      </c>
      <c r="P69">
        <f t="shared" si="0"/>
        <v>1.657392446528104</v>
      </c>
      <c r="Q69">
        <f t="shared" si="1"/>
        <v>0.17234828919089379</v>
      </c>
    </row>
    <row r="70" spans="15:17" x14ac:dyDescent="0.25">
      <c r="O70">
        <v>0.75600000000000001</v>
      </c>
      <c r="P70">
        <f t="shared" si="0"/>
        <v>1.5751801523128874</v>
      </c>
      <c r="Q70">
        <f t="shared" si="1"/>
        <v>0.17193514926305625</v>
      </c>
    </row>
    <row r="71" spans="15:17" x14ac:dyDescent="0.25">
      <c r="O71">
        <v>0.76800000000000002</v>
      </c>
      <c r="P71">
        <f t="shared" si="0"/>
        <v>1.4925259182193986</v>
      </c>
      <c r="Q71">
        <f t="shared" si="1"/>
        <v>0.17152299968215376</v>
      </c>
    </row>
    <row r="72" spans="15:17" x14ac:dyDescent="0.25">
      <c r="O72">
        <v>0.78</v>
      </c>
      <c r="P72">
        <f t="shared" ref="P72:P132" si="2">_xlfn.GAMMA.DIST(O72,$F$11,1/$F$12,0)</f>
        <v>1.4100711585967645</v>
      </c>
      <c r="Q72">
        <f t="shared" ref="Q72:Q132" si="3">_xlfn.GAMMA.DIST(O72,$F$6,1/$F$7,0)</f>
        <v>0.17111183807420369</v>
      </c>
    </row>
    <row r="73" spans="15:17" x14ac:dyDescent="0.25">
      <c r="O73">
        <v>0.79200000000000004</v>
      </c>
      <c r="P73">
        <f t="shared" si="2"/>
        <v>1.3283928602086821</v>
      </c>
      <c r="Q73">
        <f t="shared" si="3"/>
        <v>0.170701662070914</v>
      </c>
    </row>
    <row r="74" spans="15:17" x14ac:dyDescent="0.25">
      <c r="O74">
        <v>0.80400000000000005</v>
      </c>
      <c r="P74">
        <f t="shared" si="2"/>
        <v>1.2480026135684192</v>
      </c>
      <c r="Q74">
        <f t="shared" si="3"/>
        <v>0.17029246930966979</v>
      </c>
    </row>
    <row r="75" spans="15:17" x14ac:dyDescent="0.25">
      <c r="O75">
        <v>0.81599999999999995</v>
      </c>
      <c r="P75">
        <f t="shared" si="2"/>
        <v>1.1693469067181559</v>
      </c>
      <c r="Q75">
        <f t="shared" si="3"/>
        <v>0.16988425743351968</v>
      </c>
    </row>
    <row r="76" spans="15:17" x14ac:dyDescent="0.25">
      <c r="O76">
        <v>0.82799999999999996</v>
      </c>
      <c r="P76">
        <f t="shared" si="2"/>
        <v>1.0928084985109487</v>
      </c>
      <c r="Q76">
        <f t="shared" si="3"/>
        <v>0.16947702409116205</v>
      </c>
    </row>
    <row r="77" spans="15:17" x14ac:dyDescent="0.25">
      <c r="O77">
        <v>0.84</v>
      </c>
      <c r="P77">
        <f t="shared" si="2"/>
        <v>1.0187086910122907</v>
      </c>
      <c r="Q77">
        <f t="shared" si="3"/>
        <v>0.16907076693693171</v>
      </c>
    </row>
    <row r="78" spans="15:17" x14ac:dyDescent="0.25">
      <c r="O78">
        <v>0.85199999999999998</v>
      </c>
      <c r="P78">
        <f t="shared" si="2"/>
        <v>0.94731032757332678</v>
      </c>
      <c r="Q78">
        <f t="shared" si="3"/>
        <v>0.16866548363078643</v>
      </c>
    </row>
    <row r="79" spans="15:17" x14ac:dyDescent="0.25">
      <c r="O79">
        <v>0.86399999999999999</v>
      </c>
      <c r="P79">
        <f t="shared" si="2"/>
        <v>0.87882135345014434</v>
      </c>
      <c r="Q79">
        <f t="shared" si="3"/>
        <v>0.1682611718382932</v>
      </c>
    </row>
    <row r="80" spans="15:17" x14ac:dyDescent="0.25">
      <c r="O80">
        <v>0.876</v>
      </c>
      <c r="P80">
        <f t="shared" si="2"/>
        <v>0.81339878864383064</v>
      </c>
      <c r="Q80">
        <f t="shared" si="3"/>
        <v>0.16785782923061493</v>
      </c>
    </row>
    <row r="81" spans="15:17" x14ac:dyDescent="0.25">
      <c r="O81">
        <v>0.88800000000000001</v>
      </c>
      <c r="P81">
        <f t="shared" si="2"/>
        <v>0.7511529771007821</v>
      </c>
      <c r="Q81">
        <f t="shared" si="3"/>
        <v>0.16745545348449717</v>
      </c>
    </row>
    <row r="82" spans="15:17" x14ac:dyDescent="0.25">
      <c r="O82">
        <v>0.9</v>
      </c>
      <c r="P82">
        <f t="shared" si="2"/>
        <v>0.69215199183270548</v>
      </c>
      <c r="Q82">
        <f t="shared" si="3"/>
        <v>0.16705404228225443</v>
      </c>
    </row>
    <row r="83" spans="15:17" x14ac:dyDescent="0.25">
      <c r="O83">
        <v>0.91200000000000003</v>
      </c>
      <c r="P83">
        <f t="shared" si="2"/>
        <v>0.63642609128871674</v>
      </c>
      <c r="Q83">
        <f t="shared" si="3"/>
        <v>0.16665359331175708</v>
      </c>
    </row>
    <row r="84" spans="15:17" x14ac:dyDescent="0.25">
      <c r="O84">
        <v>0.92400000000000004</v>
      </c>
      <c r="P84">
        <f t="shared" si="2"/>
        <v>0.58397213794116254</v>
      </c>
      <c r="Q84">
        <f t="shared" si="3"/>
        <v>0.16625410426641801</v>
      </c>
    </row>
    <row r="85" spans="15:17" x14ac:dyDescent="0.25">
      <c r="O85">
        <v>0.93600000000000005</v>
      </c>
      <c r="P85">
        <f t="shared" si="2"/>
        <v>0.53475790513593713</v>
      </c>
      <c r="Q85">
        <f t="shared" si="3"/>
        <v>0.16585557284517916</v>
      </c>
    </row>
    <row r="86" spans="15:17" x14ac:dyDescent="0.25">
      <c r="O86">
        <v>0.94799999999999995</v>
      </c>
      <c r="P86">
        <f t="shared" si="2"/>
        <v>0.48872621250336529</v>
      </c>
      <c r="Q86">
        <f t="shared" si="3"/>
        <v>0.16545799675249842</v>
      </c>
    </row>
    <row r="87" spans="15:17" x14ac:dyDescent="0.25">
      <c r="O87">
        <v>0.96</v>
      </c>
      <c r="P87">
        <f t="shared" si="2"/>
        <v>0.44579884340721976</v>
      </c>
      <c r="Q87">
        <f t="shared" si="3"/>
        <v>0.16506137369833648</v>
      </c>
    </row>
    <row r="88" spans="15:17" x14ac:dyDescent="0.25">
      <c r="O88">
        <v>0.97199999999999998</v>
      </c>
      <c r="P88">
        <f t="shared" si="2"/>
        <v>0.40588020988037299</v>
      </c>
      <c r="Q88">
        <f t="shared" si="3"/>
        <v>0.16466570139814335</v>
      </c>
    </row>
    <row r="89" spans="15:17" x14ac:dyDescent="0.25">
      <c r="O89">
        <v>0.98399999999999999</v>
      </c>
      <c r="P89">
        <f t="shared" si="2"/>
        <v>0.36886074117232592</v>
      </c>
      <c r="Q89">
        <f t="shared" si="3"/>
        <v>0.16427097757284562</v>
      </c>
    </row>
    <row r="90" spans="15:17" x14ac:dyDescent="0.25">
      <c r="O90">
        <v>0.996</v>
      </c>
      <c r="P90">
        <f t="shared" si="2"/>
        <v>0.334619981385327</v>
      </c>
      <c r="Q90">
        <f t="shared" si="3"/>
        <v>0.16387719994883285</v>
      </c>
    </row>
    <row r="91" spans="15:17" x14ac:dyDescent="0.25">
      <c r="O91">
        <v>1.008</v>
      </c>
      <c r="P91">
        <f t="shared" si="2"/>
        <v>0.30302938971383442</v>
      </c>
      <c r="Q91">
        <f t="shared" si="3"/>
        <v>0.16348436625794488</v>
      </c>
    </row>
    <row r="92" spans="15:17" x14ac:dyDescent="0.25">
      <c r="O92">
        <v>1.02</v>
      </c>
      <c r="P92">
        <f t="shared" si="2"/>
        <v>0.27395484357207694</v>
      </c>
      <c r="Q92">
        <f t="shared" si="3"/>
        <v>0.16309247423745857</v>
      </c>
    </row>
    <row r="93" spans="15:17" x14ac:dyDescent="0.25">
      <c r="O93">
        <v>1.032</v>
      </c>
      <c r="P93">
        <f t="shared" si="2"/>
        <v>0.24725885046728496</v>
      </c>
      <c r="Q93">
        <f t="shared" si="3"/>
        <v>0.16270152163007467</v>
      </c>
    </row>
    <row r="94" spans="15:17" x14ac:dyDescent="0.25">
      <c r="O94">
        <v>1.044</v>
      </c>
      <c r="P94">
        <f t="shared" si="2"/>
        <v>0.22280247894071456</v>
      </c>
      <c r="Q94">
        <f t="shared" si="3"/>
        <v>0.16231150618390533</v>
      </c>
    </row>
    <row r="95" spans="15:17" x14ac:dyDescent="0.25">
      <c r="O95">
        <v>1.056</v>
      </c>
      <c r="P95">
        <f t="shared" si="2"/>
        <v>0.20044702235560971</v>
      </c>
      <c r="Q95">
        <f t="shared" si="3"/>
        <v>0.16192242565246034</v>
      </c>
    </row>
    <row r="96" spans="15:17" x14ac:dyDescent="0.25">
      <c r="O96">
        <v>1.0680000000000001</v>
      </c>
      <c r="P96">
        <f t="shared" si="2"/>
        <v>0.18005541186792062</v>
      </c>
      <c r="Q96">
        <f t="shared" si="3"/>
        <v>0.16153427779463478</v>
      </c>
    </row>
    <row r="97" spans="15:17" x14ac:dyDescent="0.25">
      <c r="O97">
        <v>1.08</v>
      </c>
      <c r="P97">
        <f t="shared" si="2"/>
        <v>0.16149339668125565</v>
      </c>
      <c r="Q97">
        <f t="shared" si="3"/>
        <v>0.16114706037469592</v>
      </c>
    </row>
    <row r="98" spans="15:17" x14ac:dyDescent="0.25">
      <c r="O98">
        <v>1.0920000000000001</v>
      </c>
      <c r="P98">
        <f t="shared" si="2"/>
        <v>0.14463051077007921</v>
      </c>
      <c r="Q98">
        <f t="shared" si="3"/>
        <v>0.16076077116227039</v>
      </c>
    </row>
    <row r="99" spans="15:17" x14ac:dyDescent="0.25">
      <c r="O99">
        <v>1.1040000000000001</v>
      </c>
      <c r="P99">
        <f t="shared" si="2"/>
        <v>0.12934084575845925</v>
      </c>
      <c r="Q99">
        <f t="shared" si="3"/>
        <v>0.16037540793233118</v>
      </c>
    </row>
    <row r="100" spans="15:17" x14ac:dyDescent="0.25">
      <c r="O100">
        <v>1.1160000000000001</v>
      </c>
      <c r="P100">
        <f t="shared" si="2"/>
        <v>0.11550364966342182</v>
      </c>
      <c r="Q100">
        <f t="shared" si="3"/>
        <v>0.1599909684651851</v>
      </c>
    </row>
    <row r="101" spans="15:17" x14ac:dyDescent="0.25">
      <c r="O101">
        <v>1.1279999999999999</v>
      </c>
      <c r="P101">
        <f t="shared" si="2"/>
        <v>0.10300377084252425</v>
      </c>
      <c r="Q101">
        <f t="shared" si="3"/>
        <v>0.15960745054645969</v>
      </c>
    </row>
    <row r="102" spans="15:17" x14ac:dyDescent="0.25">
      <c r="O102">
        <v>1.1399999999999999</v>
      </c>
      <c r="P102">
        <f t="shared" si="2"/>
        <v>9.1731965806519419E-2</v>
      </c>
      <c r="Q102">
        <f t="shared" si="3"/>
        <v>0.15922485196709074</v>
      </c>
    </row>
    <row r="103" spans="15:17" x14ac:dyDescent="0.25">
      <c r="O103">
        <v>1.1519999999999999</v>
      </c>
      <c r="P103">
        <f t="shared" si="2"/>
        <v>8.1585088643133949E-2</v>
      </c>
      <c r="Q103">
        <f t="shared" si="3"/>
        <v>0.15884317052330935</v>
      </c>
    </row>
    <row r="104" spans="15:17" x14ac:dyDescent="0.25">
      <c r="O104">
        <v>1.1639999999999999</v>
      </c>
      <c r="P104">
        <f t="shared" si="2"/>
        <v>7.2466178711302523E-2</v>
      </c>
      <c r="Q104">
        <f t="shared" si="3"/>
        <v>0.15846240401662931</v>
      </c>
    </row>
    <row r="105" spans="15:17" x14ac:dyDescent="0.25">
      <c r="O105">
        <v>1.1759999999999999</v>
      </c>
      <c r="P105">
        <f t="shared" si="2"/>
        <v>6.4284462062265832E-2</v>
      </c>
      <c r="Q105">
        <f t="shared" si="3"/>
        <v>0.15808255025383453</v>
      </c>
    </row>
    <row r="106" spans="15:17" x14ac:dyDescent="0.25">
      <c r="O106">
        <v>1.1879999999999999</v>
      </c>
      <c r="P106">
        <f t="shared" si="2"/>
        <v>5.6955280771997879E-2</v>
      </c>
      <c r="Q106">
        <f t="shared" si="3"/>
        <v>0.15770360704696632</v>
      </c>
    </row>
    <row r="107" spans="15:17" x14ac:dyDescent="0.25">
      <c r="O107">
        <v>1.2</v>
      </c>
      <c r="P107">
        <f t="shared" si="2"/>
        <v>5.0399963067943025E-2</v>
      </c>
      <c r="Q107">
        <f t="shared" si="3"/>
        <v>0.1573255722133107</v>
      </c>
    </row>
    <row r="108" spans="15:17" x14ac:dyDescent="0.25">
      <c r="O108">
        <v>1.212</v>
      </c>
      <c r="P108">
        <f t="shared" si="2"/>
        <v>4.4545645834286378E-2</v>
      </c>
      <c r="Q108">
        <f t="shared" si="3"/>
        <v>0.15694844357538598</v>
      </c>
    </row>
    <row r="109" spans="15:17" x14ac:dyDescent="0.25">
      <c r="O109">
        <v>1.224</v>
      </c>
      <c r="P109">
        <f t="shared" si="2"/>
        <v>3.9325059809751046E-2</v>
      </c>
      <c r="Q109">
        <f t="shared" si="3"/>
        <v>0.15657221896093018</v>
      </c>
    </row>
    <row r="110" spans="15:17" x14ac:dyDescent="0.25">
      <c r="O110">
        <v>1.236</v>
      </c>
      <c r="P110">
        <f t="shared" si="2"/>
        <v>3.4676286570246538E-2</v>
      </c>
      <c r="Q110">
        <f t="shared" si="3"/>
        <v>0.15619689620288851</v>
      </c>
    </row>
    <row r="111" spans="15:17" x14ac:dyDescent="0.25">
      <c r="O111">
        <v>1.248</v>
      </c>
      <c r="P111">
        <f t="shared" si="2"/>
        <v>3.0542495230527645E-2</v>
      </c>
      <c r="Q111">
        <f t="shared" si="3"/>
        <v>0.15582247313940081</v>
      </c>
    </row>
    <row r="112" spans="15:17" x14ac:dyDescent="0.25">
      <c r="O112">
        <v>1.26</v>
      </c>
      <c r="P112">
        <f t="shared" si="2"/>
        <v>2.6871665714972688E-2</v>
      </c>
      <c r="Q112">
        <f t="shared" si="3"/>
        <v>0.15544894761378925</v>
      </c>
    </row>
    <row r="113" spans="15:17" x14ac:dyDescent="0.25">
      <c r="O113">
        <v>1.272</v>
      </c>
      <c r="P113">
        <f t="shared" si="2"/>
        <v>2.3616304444504129E-2</v>
      </c>
      <c r="Q113">
        <f t="shared" si="3"/>
        <v>0.1550763174745457</v>
      </c>
    </row>
    <row r="114" spans="15:17" x14ac:dyDescent="0.25">
      <c r="O114">
        <v>1.284</v>
      </c>
      <c r="P114">
        <f t="shared" si="2"/>
        <v>2.0733157368349776E-2</v>
      </c>
      <c r="Q114">
        <f t="shared" si="3"/>
        <v>0.15470458057531955</v>
      </c>
    </row>
    <row r="115" spans="15:17" x14ac:dyDescent="0.25">
      <c r="O115">
        <v>1.296</v>
      </c>
      <c r="P115">
        <f t="shared" si="2"/>
        <v>1.8182924436962622E-2</v>
      </c>
      <c r="Q115">
        <f t="shared" si="3"/>
        <v>0.1543337347749052</v>
      </c>
    </row>
    <row r="116" spans="15:17" x14ac:dyDescent="0.25">
      <c r="O116">
        <v>1.3080000000000001</v>
      </c>
      <c r="P116">
        <f t="shared" si="2"/>
        <v>1.5929978865186257E-2</v>
      </c>
      <c r="Q116">
        <f t="shared" si="3"/>
        <v>0.15396377793722993</v>
      </c>
    </row>
    <row r="117" spans="15:17" x14ac:dyDescent="0.25">
      <c r="O117">
        <v>1.32</v>
      </c>
      <c r="P117">
        <f t="shared" si="2"/>
        <v>1.3942093870210342E-2</v>
      </c>
      <c r="Q117">
        <f t="shared" si="3"/>
        <v>0.15359470793134122</v>
      </c>
    </row>
    <row r="118" spans="15:17" x14ac:dyDescent="0.25">
      <c r="O118">
        <v>1.3320000000000001</v>
      </c>
      <c r="P118">
        <f t="shared" si="2"/>
        <v>1.2190178983376734E-2</v>
      </c>
      <c r="Q118">
        <f t="shared" si="3"/>
        <v>0.15322652263139488</v>
      </c>
    </row>
    <row r="119" spans="15:17" x14ac:dyDescent="0.25">
      <c r="O119">
        <v>1.3440000000000001</v>
      </c>
      <c r="P119">
        <f t="shared" si="2"/>
        <v>1.0648027523937616E-2</v>
      </c>
      <c r="Q119">
        <f t="shared" si="3"/>
        <v>0.1528592199166425</v>
      </c>
    </row>
    <row r="120" spans="15:17" x14ac:dyDescent="0.25">
      <c r="O120">
        <v>1.3560000000000001</v>
      </c>
      <c r="P120">
        <f t="shared" si="2"/>
        <v>9.2920763813063387E-3</v>
      </c>
      <c r="Q120">
        <f t="shared" si="3"/>
        <v>0.15249279767141949</v>
      </c>
    </row>
    <row r="121" spans="15:17" x14ac:dyDescent="0.25">
      <c r="O121">
        <v>1.3680000000000001</v>
      </c>
      <c r="P121">
        <f t="shared" si="2"/>
        <v>8.1011788747009112E-3</v>
      </c>
      <c r="Q121">
        <f t="shared" si="3"/>
        <v>0.15212725378513267</v>
      </c>
    </row>
    <row r="122" spans="15:17" x14ac:dyDescent="0.25">
      <c r="O122">
        <v>1.38</v>
      </c>
      <c r="P122">
        <f t="shared" si="2"/>
        <v>7.0563911397070345E-3</v>
      </c>
      <c r="Q122">
        <f t="shared" si="3"/>
        <v>0.15176258615224827</v>
      </c>
    </row>
    <row r="123" spans="15:17" x14ac:dyDescent="0.25">
      <c r="O123">
        <v>1.3919999999999999</v>
      </c>
      <c r="P123">
        <f t="shared" si="2"/>
        <v>6.1407722245254859E-3</v>
      </c>
      <c r="Q123">
        <f t="shared" si="3"/>
        <v>0.15139879267227974</v>
      </c>
    </row>
    <row r="124" spans="15:17" x14ac:dyDescent="0.25">
      <c r="O124">
        <v>1.4039999999999999</v>
      </c>
      <c r="P124">
        <f t="shared" si="2"/>
        <v>5.3391978589767001E-3</v>
      </c>
      <c r="Q124">
        <f t="shared" si="3"/>
        <v>0.15103587124977552</v>
      </c>
    </row>
    <row r="125" spans="15:17" x14ac:dyDescent="0.25">
      <c r="O125">
        <v>1.4159999999999999</v>
      </c>
      <c r="P125">
        <f t="shared" si="2"/>
        <v>4.6381876813748561E-3</v>
      </c>
      <c r="Q125">
        <f t="shared" si="3"/>
        <v>0.1506738197943073</v>
      </c>
    </row>
    <row r="126" spans="15:17" x14ac:dyDescent="0.25">
      <c r="O126">
        <v>1.4279999999999999</v>
      </c>
      <c r="P126">
        <f t="shared" si="2"/>
        <v>4.0257455671019165E-3</v>
      </c>
      <c r="Q126">
        <f t="shared" si="3"/>
        <v>0.15031263622045765</v>
      </c>
    </row>
    <row r="127" spans="15:17" x14ac:dyDescent="0.25">
      <c r="O127">
        <v>1.44</v>
      </c>
      <c r="P127">
        <f t="shared" si="2"/>
        <v>3.4912125933710824E-3</v>
      </c>
      <c r="Q127">
        <f t="shared" si="3"/>
        <v>0.14995231844780826</v>
      </c>
    </row>
    <row r="128" spans="15:17" x14ac:dyDescent="0.25">
      <c r="O128">
        <v>1.452</v>
      </c>
      <c r="P128">
        <f t="shared" si="2"/>
        <v>3.0251320928943643E-3</v>
      </c>
      <c r="Q128">
        <f t="shared" si="3"/>
        <v>0.14959286440092773</v>
      </c>
    </row>
    <row r="129" spans="15:17" x14ac:dyDescent="0.25">
      <c r="O129">
        <v>1.464</v>
      </c>
      <c r="P129">
        <f t="shared" si="2"/>
        <v>2.6191261909504419E-3</v>
      </c>
      <c r="Q129">
        <f t="shared" si="3"/>
        <v>0.14923427200935971</v>
      </c>
    </row>
    <row r="130" spans="15:17" x14ac:dyDescent="0.25">
      <c r="O130">
        <v>1.476</v>
      </c>
      <c r="P130">
        <f t="shared" si="2"/>
        <v>2.2657831820549904E-3</v>
      </c>
      <c r="Q130">
        <f t="shared" si="3"/>
        <v>0.14887653920761107</v>
      </c>
    </row>
    <row r="131" spans="15:17" x14ac:dyDescent="0.25">
      <c r="O131">
        <v>1.488</v>
      </c>
      <c r="P131">
        <f t="shared" si="2"/>
        <v>1.9585550808015411E-3</v>
      </c>
      <c r="Q131">
        <f t="shared" si="3"/>
        <v>0.14851966393513982</v>
      </c>
    </row>
    <row r="132" spans="15:17" x14ac:dyDescent="0.25">
      <c r="O132">
        <v>1.5</v>
      </c>
      <c r="P132">
        <f t="shared" si="2"/>
        <v>1.6916646735612691E-3</v>
      </c>
      <c r="Q132">
        <f t="shared" si="3"/>
        <v>0.14816364413634353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UEK-CI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RisSetupInstall</dc:creator>
  <cp:lastModifiedBy>RisSetupInstall</cp:lastModifiedBy>
  <dcterms:created xsi:type="dcterms:W3CDTF">2023-11-04T17:19:19Z</dcterms:created>
  <dcterms:modified xsi:type="dcterms:W3CDTF">2023-11-04T19:08:06Z</dcterms:modified>
</cp:coreProperties>
</file>